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activeTab="0"/>
  </bookViews>
  <sheets>
    <sheet name="Hoja3" sheetId="1" r:id="rId1"/>
  </sheets>
  <definedNames>
    <definedName name="_xlnm.Print_Area" localSheetId="0">'Hoja3'!$A$1:$K$43</definedName>
  </definedNames>
  <calcPr fullCalcOnLoad="1"/>
</workbook>
</file>

<file path=xl/sharedStrings.xml><?xml version="1.0" encoding="utf-8"?>
<sst xmlns="http://schemas.openxmlformats.org/spreadsheetml/2006/main" count="78" uniqueCount="68">
  <si>
    <t>MUNICIPIO</t>
  </si>
  <si>
    <t>Censo electoral</t>
  </si>
  <si>
    <t>Votos emitidos</t>
  </si>
  <si>
    <t>%</t>
  </si>
  <si>
    <t>Abstención</t>
  </si>
  <si>
    <t>Votos nulos</t>
  </si>
  <si>
    <t>Votos a candidatura</t>
  </si>
  <si>
    <t>Votos Válidos</t>
  </si>
  <si>
    <t>Arrecife</t>
  </si>
  <si>
    <t>Haría</t>
  </si>
  <si>
    <t>San Bartolomé</t>
  </si>
  <si>
    <t>Teguise</t>
  </si>
  <si>
    <t>Tías</t>
  </si>
  <si>
    <t>Tinajo</t>
  </si>
  <si>
    <t>Yaiza</t>
  </si>
  <si>
    <t>LANZAROTE</t>
  </si>
  <si>
    <t>CC-PNC</t>
  </si>
  <si>
    <t>PP</t>
  </si>
  <si>
    <t>TOTAL</t>
  </si>
  <si>
    <t>PARTIDOS</t>
  </si>
  <si>
    <t>Votos Blanco</t>
  </si>
  <si>
    <t>C`s</t>
  </si>
  <si>
    <t>PACMA</t>
  </si>
  <si>
    <t>VOX</t>
  </si>
  <si>
    <t>PCPC</t>
  </si>
  <si>
    <t>RECORTES C</t>
  </si>
  <si>
    <t>PSOE-Nca</t>
  </si>
  <si>
    <t>Población (2015)</t>
  </si>
  <si>
    <r>
      <t xml:space="preserve">                            </t>
    </r>
    <r>
      <rPr>
        <b/>
        <sz val="8"/>
        <color indexed="9"/>
        <rFont val="Verdana"/>
        <family val="2"/>
      </rPr>
      <t>ELECCIONES AL SENADO  2016 (26 de junio de 2016)</t>
    </r>
  </si>
  <si>
    <r>
      <t xml:space="preserve"> </t>
    </r>
    <r>
      <rPr>
        <b/>
        <sz val="7"/>
        <color indexed="9"/>
        <rFont val="Verdana"/>
        <family val="2"/>
      </rPr>
      <t>VOTOS A CANDIDATURA</t>
    </r>
  </si>
  <si>
    <t>C.E.R.A.</t>
  </si>
  <si>
    <t>Nº de Mesas</t>
  </si>
  <si>
    <t xml:space="preserve">PP         </t>
  </si>
  <si>
    <t xml:space="preserve">PARTIDO POPULAR                                   </t>
  </si>
  <si>
    <t xml:space="preserve">PSOE-NC       </t>
  </si>
  <si>
    <t xml:space="preserve">PARTIDO SOCIALISTA -Nueva Canarias                 </t>
  </si>
  <si>
    <t xml:space="preserve">CC-PNC    </t>
  </si>
  <si>
    <t xml:space="preserve">COALICIÓN CANARIA - PARTIDO NACIONALISTA CANARIO  </t>
  </si>
  <si>
    <t xml:space="preserve">PODEMOS- IU    </t>
  </si>
  <si>
    <t xml:space="preserve">PODEMOS                                           </t>
  </si>
  <si>
    <t xml:space="preserve">C's        </t>
  </si>
  <si>
    <t xml:space="preserve">CIUDADANOS-PARTIDO DE LA CIUDADANÍA               </t>
  </si>
  <si>
    <t xml:space="preserve">PACMA      </t>
  </si>
  <si>
    <t xml:space="preserve">PARTIDO ANIMALISTA CONTRA EL MALTRATO ANIMAL      </t>
  </si>
  <si>
    <t>Vox</t>
  </si>
  <si>
    <t>RECORTES CE</t>
  </si>
  <si>
    <t xml:space="preserve">RECORTES CERO-GRUPO VERDE                         </t>
  </si>
  <si>
    <t xml:space="preserve">PCPC       </t>
  </si>
  <si>
    <t xml:space="preserve">PARTIDO COMUNISTA       </t>
  </si>
  <si>
    <t>Remigio Joel Delgado Cáceres</t>
  </si>
  <si>
    <t>Ariagona González Pérez</t>
  </si>
  <si>
    <t>Marciano Acuña Betancor</t>
  </si>
  <si>
    <t>Juan Antonio Valencia Naranjo</t>
  </si>
  <si>
    <t>María Moreira León</t>
  </si>
  <si>
    <t>Ana Isabel Díaz Cruces</t>
  </si>
  <si>
    <t>Antonia María de los Ángeles León Armas</t>
  </si>
  <si>
    <t>Neido Manuel González Álvarez</t>
  </si>
  <si>
    <t>Jorge García-Aráez Martín-Montalvo</t>
  </si>
  <si>
    <t>PARTIDOS POLÍTICOS</t>
  </si>
  <si>
    <t>CANDIDATOS Y CANDIDATO ELECTO</t>
  </si>
  <si>
    <t>CERA</t>
  </si>
  <si>
    <t xml:space="preserve">FUENTE: Ministerio del Interior e Instituto Canario de Estadística ( ISTAC).  </t>
  </si>
  <si>
    <t>PODEMOS-IU</t>
  </si>
  <si>
    <t>*CERA: Residentes en extranjero.</t>
  </si>
  <si>
    <t>NOTA: Votos y porecentaje calculados sobre el total de "votos a candidatura" de cada territorio.</t>
  </si>
  <si>
    <t>INFOELECTORAL</t>
  </si>
  <si>
    <t>Sistema de Información Electoral</t>
  </si>
  <si>
    <t>ELABORACIÓN: Cabildo de Lanzarote. Centro de Datos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</si>
</sst>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##,###,###"/>
  </numFmts>
  <fonts count="51">
    <font>
      <sz val="10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7"/>
      <name val="Verdana"/>
      <family val="2"/>
    </font>
    <font>
      <sz val="7"/>
      <color indexed="9"/>
      <name val="Verdana"/>
      <family val="2"/>
    </font>
    <font>
      <b/>
      <sz val="7"/>
      <color indexed="9"/>
      <name val="Verdana"/>
      <family val="2"/>
    </font>
    <font>
      <sz val="7"/>
      <color indexed="8"/>
      <name val="Verdana"/>
      <family val="2"/>
    </font>
    <font>
      <sz val="7"/>
      <color indexed="10"/>
      <name val="Verdana"/>
      <family val="2"/>
    </font>
    <font>
      <b/>
      <sz val="7"/>
      <color indexed="8"/>
      <name val="Verdana"/>
      <family val="2"/>
    </font>
    <font>
      <b/>
      <sz val="7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Arial"/>
      <family val="2"/>
    </font>
    <font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34" borderId="10" xfId="54" applyFont="1" applyFill="1" applyBorder="1" applyAlignment="1">
      <alignment horizontal="left" vertical="center"/>
      <protection/>
    </xf>
    <xf numFmtId="49" fontId="6" fillId="34" borderId="11" xfId="54" applyNumberFormat="1" applyFont="1" applyFill="1" applyBorder="1" applyAlignment="1">
      <alignment horizontal="center" vertical="center" wrapText="1"/>
      <protection/>
    </xf>
    <xf numFmtId="49" fontId="6" fillId="34" borderId="11" xfId="54" applyNumberFormat="1" applyFont="1" applyFill="1" applyBorder="1" applyAlignment="1">
      <alignment horizontal="center" vertical="center"/>
      <protection/>
    </xf>
    <xf numFmtId="3" fontId="4" fillId="0" borderId="12" xfId="0" applyNumberFormat="1" applyFont="1" applyBorder="1" applyAlignment="1">
      <alignment horizontal="right" vertical="center" indent="1"/>
    </xf>
    <xf numFmtId="3" fontId="4" fillId="33" borderId="12" xfId="0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 horizontal="center"/>
    </xf>
    <xf numFmtId="0" fontId="6" fillId="35" borderId="13" xfId="0" applyFont="1" applyFill="1" applyBorder="1" applyAlignment="1">
      <alignment horizontal="left" vertical="center"/>
    </xf>
    <xf numFmtId="49" fontId="6" fillId="34" borderId="10" xfId="54" applyNumberFormat="1" applyFont="1" applyFill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right" vertical="center" indent="1"/>
    </xf>
    <xf numFmtId="3" fontId="10" fillId="0" borderId="10" xfId="0" applyNumberFormat="1" applyFont="1" applyBorder="1" applyAlignment="1">
      <alignment horizontal="right" vertical="center" inden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 indent="1"/>
    </xf>
    <xf numFmtId="3" fontId="4" fillId="36" borderId="10" xfId="0" applyNumberFormat="1" applyFont="1" applyFill="1" applyBorder="1" applyAlignment="1">
      <alignment horizontal="right" vertical="center" indent="1"/>
    </xf>
    <xf numFmtId="3" fontId="10" fillId="36" borderId="10" xfId="0" applyNumberFormat="1" applyFont="1" applyFill="1" applyBorder="1" applyAlignment="1">
      <alignment horizontal="right" vertical="center" indent="1"/>
    </xf>
    <xf numFmtId="168" fontId="4" fillId="0" borderId="12" xfId="0" applyNumberFormat="1" applyFont="1" applyBorder="1" applyAlignment="1">
      <alignment horizontal="right" vertical="center" indent="2"/>
    </xf>
    <xf numFmtId="168" fontId="4" fillId="36" borderId="10" xfId="0" applyNumberFormat="1" applyFont="1" applyFill="1" applyBorder="1" applyAlignment="1">
      <alignment horizontal="right" vertical="center" indent="2"/>
    </xf>
    <xf numFmtId="3" fontId="10" fillId="0" borderId="12" xfId="0" applyNumberFormat="1" applyFont="1" applyBorder="1" applyAlignment="1">
      <alignment horizontal="left" vertical="center" indent="1"/>
    </xf>
    <xf numFmtId="3" fontId="10" fillId="36" borderId="10" xfId="0" applyNumberFormat="1" applyFont="1" applyFill="1" applyBorder="1" applyAlignment="1">
      <alignment horizontal="left" vertical="center" indent="1"/>
    </xf>
    <xf numFmtId="0" fontId="9" fillId="37" borderId="13" xfId="54" applyFont="1" applyFill="1" applyBorder="1" applyAlignment="1">
      <alignment horizontal="left" vertical="center" wrapText="1"/>
      <protection/>
    </xf>
    <xf numFmtId="3" fontId="10" fillId="37" borderId="12" xfId="0" applyNumberFormat="1" applyFont="1" applyFill="1" applyBorder="1" applyAlignment="1">
      <alignment horizontal="right" vertical="center" indent="1"/>
    </xf>
    <xf numFmtId="3" fontId="10" fillId="38" borderId="12" xfId="0" applyNumberFormat="1" applyFont="1" applyFill="1" applyBorder="1" applyAlignment="1">
      <alignment horizontal="right" vertical="center" indent="1"/>
    </xf>
    <xf numFmtId="3" fontId="10" fillId="39" borderId="12" xfId="0" applyNumberFormat="1" applyFont="1" applyFill="1" applyBorder="1" applyAlignment="1">
      <alignment horizontal="center" vertical="center"/>
    </xf>
    <xf numFmtId="3" fontId="10" fillId="39" borderId="12" xfId="0" applyNumberFormat="1" applyFont="1" applyFill="1" applyBorder="1" applyAlignment="1">
      <alignment horizontal="right" vertical="center" indent="1"/>
    </xf>
    <xf numFmtId="0" fontId="9" fillId="40" borderId="13" xfId="54" applyFont="1" applyFill="1" applyBorder="1" applyAlignment="1">
      <alignment horizontal="left" vertical="center" wrapText="1"/>
      <protection/>
    </xf>
    <xf numFmtId="3" fontId="9" fillId="40" borderId="10" xfId="54" applyNumberFormat="1" applyFont="1" applyFill="1" applyBorder="1" applyAlignment="1">
      <alignment horizontal="right" vertical="center" wrapText="1" indent="1"/>
      <protection/>
    </xf>
    <xf numFmtId="3" fontId="9" fillId="40" borderId="13" xfId="54" applyNumberFormat="1" applyFont="1" applyFill="1" applyBorder="1" applyAlignment="1">
      <alignment horizontal="right" vertical="center" wrapText="1" indent="1"/>
      <protection/>
    </xf>
    <xf numFmtId="3" fontId="9" fillId="40" borderId="12" xfId="0" applyNumberFormat="1" applyFont="1" applyFill="1" applyBorder="1" applyAlignment="1">
      <alignment horizontal="right" vertical="center" indent="2"/>
    </xf>
    <xf numFmtId="0" fontId="4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left" vertical="center" indent="1"/>
    </xf>
    <xf numFmtId="3" fontId="10" fillId="36" borderId="0" xfId="0" applyNumberFormat="1" applyFont="1" applyFill="1" applyBorder="1" applyAlignment="1">
      <alignment horizontal="left" vertical="center" indent="1"/>
    </xf>
    <xf numFmtId="168" fontId="10" fillId="36" borderId="10" xfId="0" applyNumberFormat="1" applyFont="1" applyFill="1" applyBorder="1" applyAlignment="1">
      <alignment horizontal="right" vertical="center" indent="2"/>
    </xf>
    <xf numFmtId="3" fontId="4" fillId="0" borderId="0" xfId="0" applyNumberFormat="1" applyFont="1" applyAlignment="1">
      <alignment horizontal="center"/>
    </xf>
    <xf numFmtId="168" fontId="4" fillId="0" borderId="12" xfId="0" applyNumberFormat="1" applyFont="1" applyBorder="1" applyAlignment="1">
      <alignment horizontal="center" vertical="center"/>
    </xf>
    <xf numFmtId="168" fontId="4" fillId="36" borderId="10" xfId="0" applyNumberFormat="1" applyFont="1" applyFill="1" applyBorder="1" applyAlignment="1">
      <alignment horizontal="center" vertical="center"/>
    </xf>
    <xf numFmtId="168" fontId="10" fillId="38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41" borderId="14" xfId="0" applyFont="1" applyFill="1" applyBorder="1" applyAlignment="1">
      <alignment horizontal="center" vertical="center"/>
    </xf>
    <xf numFmtId="0" fontId="11" fillId="41" borderId="0" xfId="0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left" vertical="center"/>
    </xf>
    <xf numFmtId="3" fontId="4" fillId="36" borderId="0" xfId="0" applyNumberFormat="1" applyFont="1" applyFill="1" applyBorder="1" applyAlignment="1">
      <alignment horizontal="left" vertical="center"/>
    </xf>
    <xf numFmtId="0" fontId="5" fillId="41" borderId="14" xfId="0" applyFont="1" applyFill="1" applyBorder="1" applyAlignment="1">
      <alignment horizontal="center" vertical="center"/>
    </xf>
    <xf numFmtId="0" fontId="5" fillId="41" borderId="0" xfId="0" applyFont="1" applyFill="1" applyBorder="1" applyAlignment="1">
      <alignment horizontal="center" vertical="center"/>
    </xf>
    <xf numFmtId="0" fontId="6" fillId="41" borderId="0" xfId="0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 horizontal="left" vertical="center" indent="1"/>
    </xf>
    <xf numFmtId="3" fontId="10" fillId="36" borderId="0" xfId="0" applyNumberFormat="1" applyFont="1" applyFill="1" applyBorder="1" applyAlignment="1">
      <alignment horizontal="left" vertical="center" indent="1"/>
    </xf>
    <xf numFmtId="3" fontId="13" fillId="36" borderId="0" xfId="0" applyNumberFormat="1" applyFont="1" applyFill="1" applyBorder="1" applyAlignment="1">
      <alignment horizontal="left" vertical="center"/>
    </xf>
    <xf numFmtId="3" fontId="13" fillId="0" borderId="0" xfId="0" applyNumberFormat="1" applyFont="1" applyBorder="1" applyAlignment="1">
      <alignment horizontal="left" vertical="center" indent="1"/>
    </xf>
    <xf numFmtId="0" fontId="7" fillId="0" borderId="0" xfId="54" applyFont="1" applyFill="1" applyBorder="1" applyAlignment="1">
      <alignment horizontal="center" vertical="center" wrapText="1"/>
      <protection/>
    </xf>
    <xf numFmtId="0" fontId="32" fillId="0" borderId="0" xfId="46" applyFont="1" applyAlignment="1" applyProtection="1">
      <alignment horizontal="center" vertical="center"/>
      <protection/>
    </xf>
    <xf numFmtId="0" fontId="33" fillId="0" borderId="0" xfId="0" applyFont="1" applyAlignment="1">
      <alignment horizontal="center" vertical="center" wrapText="1"/>
    </xf>
    <xf numFmtId="0" fontId="32" fillId="0" borderId="0" xfId="46" applyFont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foelectoral.interior.gob.es/opencms/es/elecciones-celebradas/resultados-electorales/" TargetMode="External" /><Relationship Id="rId2" Type="http://schemas.openxmlformats.org/officeDocument/2006/relationships/hyperlink" Target="http://www.gobiernodecanarias.org/istac/estadisticas/sociedad/elecciones/Elecciones/C00010A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8">
      <selection activeCell="A8" sqref="A1:IV16384"/>
    </sheetView>
  </sheetViews>
  <sheetFormatPr defaultColWidth="11.421875" defaultRowHeight="12.75"/>
  <cols>
    <col min="1" max="1" width="14.00390625" style="1" customWidth="1"/>
    <col min="2" max="2" width="10.00390625" style="1" customWidth="1"/>
    <col min="3" max="5" width="8.7109375" style="1" customWidth="1"/>
    <col min="6" max="6" width="10.7109375" style="1" customWidth="1"/>
    <col min="7" max="7" width="6.8515625" style="1" customWidth="1"/>
    <col min="8" max="10" width="8.7109375" style="1" customWidth="1"/>
    <col min="11" max="11" width="11.421875" style="1" customWidth="1"/>
    <col min="12" max="12" width="11.7109375" style="1" customWidth="1"/>
    <col min="13" max="16384" width="11.421875" style="1" customWidth="1"/>
  </cols>
  <sheetData>
    <row r="1" spans="1:11" s="2" customFormat="1" ht="22.5" customHeight="1">
      <c r="A1" s="44" t="s">
        <v>28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0" ht="13.5" customHeight="1">
      <c r="A2" s="3"/>
      <c r="B2" s="4"/>
      <c r="C2" s="4"/>
      <c r="D2" s="4"/>
      <c r="E2" s="4"/>
      <c r="F2" s="4"/>
      <c r="G2" s="4"/>
      <c r="H2" s="4"/>
      <c r="I2" s="4"/>
      <c r="J2" s="5"/>
    </row>
    <row r="3" spans="1:11" ht="35.25" customHeight="1">
      <c r="A3" s="6" t="s">
        <v>0</v>
      </c>
      <c r="B3" s="7" t="s">
        <v>27</v>
      </c>
      <c r="C3" s="7" t="s">
        <v>31</v>
      </c>
      <c r="D3" s="7" t="s">
        <v>1</v>
      </c>
      <c r="E3" s="7" t="s">
        <v>2</v>
      </c>
      <c r="F3" s="8" t="s">
        <v>4</v>
      </c>
      <c r="G3" s="7" t="s">
        <v>3</v>
      </c>
      <c r="H3" s="7" t="s">
        <v>5</v>
      </c>
      <c r="I3" s="7" t="s">
        <v>20</v>
      </c>
      <c r="J3" s="7" t="s">
        <v>7</v>
      </c>
      <c r="K3" s="7" t="s">
        <v>6</v>
      </c>
    </row>
    <row r="4" spans="1:11" ht="13.5" customHeight="1">
      <c r="A4" s="23" t="s">
        <v>8</v>
      </c>
      <c r="B4" s="9">
        <v>56940</v>
      </c>
      <c r="C4" s="9">
        <v>62</v>
      </c>
      <c r="D4" s="9">
        <v>39300</v>
      </c>
      <c r="E4" s="9">
        <v>20445</v>
      </c>
      <c r="F4" s="10">
        <v>18855</v>
      </c>
      <c r="G4" s="39">
        <f>F4*100/D4</f>
        <v>47.97709923664122</v>
      </c>
      <c r="H4" s="9">
        <v>636</v>
      </c>
      <c r="I4" s="9">
        <v>318</v>
      </c>
      <c r="J4" s="9">
        <v>19809</v>
      </c>
      <c r="K4" s="9">
        <v>19491</v>
      </c>
    </row>
    <row r="5" spans="1:11" ht="13.5" customHeight="1">
      <c r="A5" s="24" t="s">
        <v>9</v>
      </c>
      <c r="B5" s="19">
        <v>4755</v>
      </c>
      <c r="C5" s="19">
        <v>9</v>
      </c>
      <c r="D5" s="19">
        <v>3558</v>
      </c>
      <c r="E5" s="19">
        <v>2339</v>
      </c>
      <c r="F5" s="19">
        <v>1219</v>
      </c>
      <c r="G5" s="40">
        <f aca="true" t="shared" si="0" ref="G5:G12">F5*100/D5</f>
        <v>34.260820685778526</v>
      </c>
      <c r="H5" s="19">
        <v>94</v>
      </c>
      <c r="I5" s="19">
        <v>46</v>
      </c>
      <c r="J5" s="19">
        <v>2245</v>
      </c>
      <c r="K5" s="19">
        <v>2199</v>
      </c>
    </row>
    <row r="6" spans="1:11" ht="13.5" customHeight="1">
      <c r="A6" s="23" t="s">
        <v>10</v>
      </c>
      <c r="B6" s="9">
        <v>18402</v>
      </c>
      <c r="C6" s="9">
        <v>20</v>
      </c>
      <c r="D6" s="9">
        <v>12552</v>
      </c>
      <c r="E6" s="9">
        <v>7574</v>
      </c>
      <c r="F6" s="10">
        <v>4978</v>
      </c>
      <c r="G6" s="39">
        <f t="shared" si="0"/>
        <v>39.65901848311026</v>
      </c>
      <c r="H6" s="9">
        <v>286</v>
      </c>
      <c r="I6" s="9">
        <v>106</v>
      </c>
      <c r="J6" s="9">
        <v>7288</v>
      </c>
      <c r="K6" s="9">
        <v>7182</v>
      </c>
    </row>
    <row r="7" spans="1:11" ht="13.5" customHeight="1">
      <c r="A7" s="24" t="s">
        <v>11</v>
      </c>
      <c r="B7" s="19">
        <v>21454</v>
      </c>
      <c r="C7" s="19">
        <v>20</v>
      </c>
      <c r="D7" s="19">
        <v>13735</v>
      </c>
      <c r="E7" s="19">
        <v>8520</v>
      </c>
      <c r="F7" s="19">
        <v>5215</v>
      </c>
      <c r="G7" s="40">
        <f t="shared" si="0"/>
        <v>37.96869311976702</v>
      </c>
      <c r="H7" s="19">
        <v>299</v>
      </c>
      <c r="I7" s="19">
        <v>183</v>
      </c>
      <c r="J7" s="19">
        <v>8221</v>
      </c>
      <c r="K7" s="19">
        <v>8038</v>
      </c>
    </row>
    <row r="8" spans="1:11" ht="13.5" customHeight="1">
      <c r="A8" s="23" t="s">
        <v>12</v>
      </c>
      <c r="B8" s="9">
        <v>20019</v>
      </c>
      <c r="C8" s="9">
        <v>13</v>
      </c>
      <c r="D8" s="9">
        <v>9776</v>
      </c>
      <c r="E8" s="9">
        <v>5450</v>
      </c>
      <c r="F8" s="10">
        <v>4326</v>
      </c>
      <c r="G8" s="39">
        <f t="shared" si="0"/>
        <v>44.251227495908346</v>
      </c>
      <c r="H8" s="9">
        <v>213</v>
      </c>
      <c r="I8" s="9">
        <v>82</v>
      </c>
      <c r="J8" s="9">
        <v>5237</v>
      </c>
      <c r="K8" s="9">
        <v>5155</v>
      </c>
    </row>
    <row r="9" spans="1:11" ht="13.5" customHeight="1">
      <c r="A9" s="24" t="s">
        <v>13</v>
      </c>
      <c r="B9" s="19">
        <v>5824</v>
      </c>
      <c r="C9" s="19">
        <v>8</v>
      </c>
      <c r="D9" s="19">
        <v>4152</v>
      </c>
      <c r="E9" s="19">
        <v>2511</v>
      </c>
      <c r="F9" s="19">
        <v>1641</v>
      </c>
      <c r="G9" s="40">
        <f t="shared" si="0"/>
        <v>39.52312138728324</v>
      </c>
      <c r="H9" s="19">
        <v>107</v>
      </c>
      <c r="I9" s="19">
        <v>54</v>
      </c>
      <c r="J9" s="19">
        <v>2404</v>
      </c>
      <c r="K9" s="19">
        <v>2350</v>
      </c>
    </row>
    <row r="10" spans="1:11" ht="13.5" customHeight="1">
      <c r="A10" s="23" t="s">
        <v>14</v>
      </c>
      <c r="B10" s="9">
        <v>15815</v>
      </c>
      <c r="C10" s="9">
        <v>14</v>
      </c>
      <c r="D10" s="9">
        <v>7873</v>
      </c>
      <c r="E10" s="9">
        <v>3962</v>
      </c>
      <c r="F10" s="10">
        <v>3911</v>
      </c>
      <c r="G10" s="39">
        <f t="shared" si="0"/>
        <v>49.67610821796012</v>
      </c>
      <c r="H10" s="9">
        <v>131</v>
      </c>
      <c r="I10" s="9">
        <v>71</v>
      </c>
      <c r="J10" s="9">
        <v>3831</v>
      </c>
      <c r="K10" s="9">
        <v>3760</v>
      </c>
    </row>
    <row r="11" spans="1:11" ht="13.5" customHeight="1">
      <c r="A11" s="24" t="s">
        <v>30</v>
      </c>
      <c r="B11" s="19"/>
      <c r="C11" s="19"/>
      <c r="D11" s="19">
        <v>2676</v>
      </c>
      <c r="E11" s="19">
        <v>111</v>
      </c>
      <c r="F11" s="19">
        <v>2565</v>
      </c>
      <c r="G11" s="40">
        <f t="shared" si="0"/>
        <v>95.85201793721973</v>
      </c>
      <c r="H11" s="19">
        <v>1</v>
      </c>
      <c r="I11" s="19">
        <v>0</v>
      </c>
      <c r="J11" s="19">
        <v>110</v>
      </c>
      <c r="K11" s="19">
        <v>110</v>
      </c>
    </row>
    <row r="12" spans="1:11" ht="13.5" customHeight="1">
      <c r="A12" s="25" t="s">
        <v>15</v>
      </c>
      <c r="B12" s="26">
        <f>SUM(B4:B10)</f>
        <v>143209</v>
      </c>
      <c r="C12" s="26">
        <v>146</v>
      </c>
      <c r="D12" s="26">
        <f>SUM(D4:D11)</f>
        <v>93622</v>
      </c>
      <c r="E12" s="26">
        <v>50912</v>
      </c>
      <c r="F12" s="27">
        <f>D12-E12</f>
        <v>42710</v>
      </c>
      <c r="G12" s="41">
        <f t="shared" si="0"/>
        <v>45.61961932024524</v>
      </c>
      <c r="H12" s="26">
        <v>1767</v>
      </c>
      <c r="I12" s="26">
        <v>860</v>
      </c>
      <c r="J12" s="28">
        <v>49145</v>
      </c>
      <c r="K12" s="29">
        <v>48285</v>
      </c>
    </row>
    <row r="13" spans="1:8" ht="15" customHeight="1">
      <c r="A13" s="11"/>
      <c r="B13" s="11"/>
      <c r="C13" s="11"/>
      <c r="D13" s="11"/>
      <c r="E13" s="38"/>
      <c r="F13" s="11"/>
      <c r="G13" s="11"/>
      <c r="H13" s="11"/>
    </row>
    <row r="14" spans="1:11" ht="22.5" customHeight="1">
      <c r="A14" s="48" t="s">
        <v>29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22.5" customHeight="1">
      <c r="A15" s="12" t="s">
        <v>19</v>
      </c>
      <c r="B15" s="16" t="s">
        <v>8</v>
      </c>
      <c r="C15" s="16" t="s">
        <v>9</v>
      </c>
      <c r="D15" s="17" t="s">
        <v>10</v>
      </c>
      <c r="E15" s="16" t="s">
        <v>11</v>
      </c>
      <c r="F15" s="17" t="s">
        <v>12</v>
      </c>
      <c r="G15" s="17" t="s">
        <v>13</v>
      </c>
      <c r="H15" s="16" t="s">
        <v>14</v>
      </c>
      <c r="I15" s="16" t="s">
        <v>60</v>
      </c>
      <c r="J15" s="13" t="s">
        <v>18</v>
      </c>
      <c r="K15" s="7" t="s">
        <v>3</v>
      </c>
    </row>
    <row r="16" spans="1:11" ht="15" customHeight="1">
      <c r="A16" s="23" t="s">
        <v>26</v>
      </c>
      <c r="B16" s="14">
        <v>5436</v>
      </c>
      <c r="C16" s="14">
        <v>449</v>
      </c>
      <c r="D16" s="14">
        <v>1635</v>
      </c>
      <c r="E16" s="14">
        <v>1655</v>
      </c>
      <c r="F16" s="14">
        <v>1284</v>
      </c>
      <c r="G16" s="14">
        <v>651</v>
      </c>
      <c r="H16" s="14">
        <v>715</v>
      </c>
      <c r="I16" s="14">
        <v>21</v>
      </c>
      <c r="J16" s="15">
        <f aca="true" t="shared" si="1" ref="J16:J25">SUM(B16:I16)</f>
        <v>11846</v>
      </c>
      <c r="K16" s="21">
        <f>J16*100/J25</f>
        <v>24.533499016257636</v>
      </c>
    </row>
    <row r="17" spans="1:11" ht="15" customHeight="1">
      <c r="A17" s="24" t="s">
        <v>16</v>
      </c>
      <c r="B17" s="19">
        <v>2641</v>
      </c>
      <c r="C17" s="19">
        <v>815</v>
      </c>
      <c r="D17" s="19">
        <v>958</v>
      </c>
      <c r="E17" s="19">
        <v>1781</v>
      </c>
      <c r="F17" s="19">
        <v>474</v>
      </c>
      <c r="G17" s="19">
        <v>618</v>
      </c>
      <c r="H17" s="19">
        <v>512</v>
      </c>
      <c r="I17" s="19">
        <v>6</v>
      </c>
      <c r="J17" s="20">
        <f t="shared" si="1"/>
        <v>7805</v>
      </c>
      <c r="K17" s="22">
        <f>J17*100/J25</f>
        <v>16.164440302371336</v>
      </c>
    </row>
    <row r="18" spans="1:11" ht="15" customHeight="1">
      <c r="A18" s="23" t="s">
        <v>62</v>
      </c>
      <c r="B18" s="14">
        <v>4095</v>
      </c>
      <c r="C18" s="14">
        <v>341</v>
      </c>
      <c r="D18" s="14">
        <v>1774</v>
      </c>
      <c r="E18" s="14">
        <v>1594</v>
      </c>
      <c r="F18" s="14">
        <v>972</v>
      </c>
      <c r="G18" s="14">
        <v>334</v>
      </c>
      <c r="H18" s="18">
        <v>937</v>
      </c>
      <c r="I18" s="18">
        <v>48</v>
      </c>
      <c r="J18" s="15">
        <f t="shared" si="1"/>
        <v>10095</v>
      </c>
      <c r="K18" s="21">
        <f>J18*100/J25</f>
        <v>20.907114010562285</v>
      </c>
    </row>
    <row r="19" spans="1:11" ht="15" customHeight="1">
      <c r="A19" s="24" t="s">
        <v>17</v>
      </c>
      <c r="B19" s="19">
        <v>5173</v>
      </c>
      <c r="C19" s="19">
        <v>479</v>
      </c>
      <c r="D19" s="19">
        <v>1874</v>
      </c>
      <c r="E19" s="19">
        <v>2047</v>
      </c>
      <c r="F19" s="19">
        <v>1854</v>
      </c>
      <c r="G19" s="19">
        <v>594</v>
      </c>
      <c r="H19" s="19">
        <v>1110</v>
      </c>
      <c r="I19" s="19">
        <v>15</v>
      </c>
      <c r="J19" s="20">
        <f t="shared" si="1"/>
        <v>13146</v>
      </c>
      <c r="K19" s="37">
        <f>J19*100/J25</f>
        <v>27.225846536191362</v>
      </c>
    </row>
    <row r="20" spans="1:11" ht="15" customHeight="1">
      <c r="A20" s="23" t="s">
        <v>21</v>
      </c>
      <c r="B20" s="14">
        <v>1584</v>
      </c>
      <c r="C20" s="14">
        <v>88</v>
      </c>
      <c r="D20" s="14">
        <v>715</v>
      </c>
      <c r="E20" s="14">
        <v>781</v>
      </c>
      <c r="F20" s="14">
        <v>440</v>
      </c>
      <c r="G20" s="14">
        <v>115</v>
      </c>
      <c r="H20" s="18">
        <v>368</v>
      </c>
      <c r="I20" s="18">
        <v>15</v>
      </c>
      <c r="J20" s="15">
        <f t="shared" si="1"/>
        <v>4106</v>
      </c>
      <c r="K20" s="21">
        <f>J20*100/J25</f>
        <v>8.503676089882987</v>
      </c>
    </row>
    <row r="21" spans="1:11" ht="15" customHeight="1">
      <c r="A21" s="24" t="s">
        <v>22</v>
      </c>
      <c r="B21" s="19">
        <v>425</v>
      </c>
      <c r="C21" s="19">
        <v>15</v>
      </c>
      <c r="D21" s="19">
        <v>167</v>
      </c>
      <c r="E21" s="19">
        <v>126</v>
      </c>
      <c r="F21" s="19">
        <v>91</v>
      </c>
      <c r="G21" s="19">
        <v>25</v>
      </c>
      <c r="H21" s="19">
        <v>87</v>
      </c>
      <c r="I21" s="19">
        <v>3</v>
      </c>
      <c r="J21" s="20">
        <f t="shared" si="1"/>
        <v>939</v>
      </c>
      <c r="K21" s="22">
        <f>J21*100/J25</f>
        <v>1.9447033240136689</v>
      </c>
    </row>
    <row r="22" spans="1:11" ht="15" customHeight="1">
      <c r="A22" s="23" t="s">
        <v>23</v>
      </c>
      <c r="B22" s="14">
        <v>33</v>
      </c>
      <c r="C22" s="14">
        <v>5</v>
      </c>
      <c r="D22" s="14">
        <v>17</v>
      </c>
      <c r="E22" s="14">
        <v>18</v>
      </c>
      <c r="F22" s="14">
        <v>15</v>
      </c>
      <c r="G22" s="14">
        <v>3</v>
      </c>
      <c r="H22" s="18">
        <v>10</v>
      </c>
      <c r="I22" s="18"/>
      <c r="J22" s="15">
        <f t="shared" si="1"/>
        <v>101</v>
      </c>
      <c r="K22" s="21">
        <f>J22*100/J25</f>
        <v>0.20917469193331262</v>
      </c>
    </row>
    <row r="23" spans="1:11" ht="15" customHeight="1">
      <c r="A23" s="24" t="s">
        <v>25</v>
      </c>
      <c r="B23" s="19">
        <v>63</v>
      </c>
      <c r="C23" s="19">
        <v>5</v>
      </c>
      <c r="D23" s="19">
        <v>32</v>
      </c>
      <c r="E23" s="19">
        <v>26</v>
      </c>
      <c r="F23" s="19">
        <v>13</v>
      </c>
      <c r="G23" s="19">
        <v>8</v>
      </c>
      <c r="H23" s="19">
        <v>15</v>
      </c>
      <c r="I23" s="19"/>
      <c r="J23" s="20">
        <f t="shared" si="1"/>
        <v>162</v>
      </c>
      <c r="K23" s="22">
        <f>J23*100/J25</f>
        <v>0.33550792171481825</v>
      </c>
    </row>
    <row r="24" spans="1:11" ht="15" customHeight="1">
      <c r="A24" s="23" t="s">
        <v>24</v>
      </c>
      <c r="B24" s="14">
        <v>41</v>
      </c>
      <c r="C24" s="14">
        <v>2</v>
      </c>
      <c r="D24" s="14">
        <v>10</v>
      </c>
      <c r="E24" s="14">
        <v>10</v>
      </c>
      <c r="F24" s="14">
        <v>12</v>
      </c>
      <c r="G24" s="14">
        <v>2</v>
      </c>
      <c r="H24" s="18">
        <v>6</v>
      </c>
      <c r="I24" s="18">
        <v>2</v>
      </c>
      <c r="J24" s="15">
        <f t="shared" si="1"/>
        <v>85</v>
      </c>
      <c r="K24" s="21">
        <f>J24*100/J25</f>
        <v>0.17603810707258982</v>
      </c>
    </row>
    <row r="25" spans="1:11" ht="15" customHeight="1">
      <c r="A25" s="30" t="s">
        <v>18</v>
      </c>
      <c r="B25" s="31">
        <f aca="true" t="shared" si="2" ref="B25:G25">SUM(B16:B24)</f>
        <v>19491</v>
      </c>
      <c r="C25" s="31">
        <f t="shared" si="2"/>
        <v>2199</v>
      </c>
      <c r="D25" s="31">
        <f t="shared" si="2"/>
        <v>7182</v>
      </c>
      <c r="E25" s="31">
        <f t="shared" si="2"/>
        <v>8038</v>
      </c>
      <c r="F25" s="31">
        <f t="shared" si="2"/>
        <v>5155</v>
      </c>
      <c r="G25" s="31">
        <f t="shared" si="2"/>
        <v>2350</v>
      </c>
      <c r="H25" s="31">
        <f>SUM(H16:H24)</f>
        <v>3760</v>
      </c>
      <c r="I25" s="31">
        <f>SUM(I16:I24)</f>
        <v>110</v>
      </c>
      <c r="J25" s="32">
        <f t="shared" si="1"/>
        <v>48285</v>
      </c>
      <c r="K25" s="33">
        <f>SUM(K16:K24)</f>
        <v>99.99999999999999</v>
      </c>
    </row>
    <row r="26" ht="19.5" customHeight="1"/>
    <row r="27" spans="1:11" ht="15" customHeight="1">
      <c r="A27" s="50" t="s">
        <v>58</v>
      </c>
      <c r="B27" s="50"/>
      <c r="C27" s="50"/>
      <c r="D27" s="50"/>
      <c r="E27" s="50"/>
      <c r="F27" s="50"/>
      <c r="G27" s="34"/>
      <c r="H27" s="50" t="s">
        <v>59</v>
      </c>
      <c r="I27" s="50"/>
      <c r="J27" s="50"/>
      <c r="K27" s="50"/>
    </row>
    <row r="28" spans="1:11" ht="15" customHeight="1">
      <c r="A28" s="35" t="s">
        <v>34</v>
      </c>
      <c r="B28" s="51" t="s">
        <v>35</v>
      </c>
      <c r="C28" s="51"/>
      <c r="D28" s="51"/>
      <c r="E28" s="51"/>
      <c r="F28" s="51"/>
      <c r="G28" s="34"/>
      <c r="H28" s="46" t="s">
        <v>50</v>
      </c>
      <c r="I28" s="46"/>
      <c r="J28" s="46"/>
      <c r="K28" s="46"/>
    </row>
    <row r="29" spans="1:11" ht="15" customHeight="1">
      <c r="A29" s="36" t="s">
        <v>36</v>
      </c>
      <c r="B29" s="36" t="s">
        <v>37</v>
      </c>
      <c r="C29" s="36"/>
      <c r="D29" s="36"/>
      <c r="E29" s="36"/>
      <c r="F29" s="36"/>
      <c r="G29" s="34"/>
      <c r="H29" s="47" t="s">
        <v>51</v>
      </c>
      <c r="I29" s="47"/>
      <c r="J29" s="47"/>
      <c r="K29" s="47"/>
    </row>
    <row r="30" spans="1:11" ht="15" customHeight="1">
      <c r="A30" s="35" t="s">
        <v>38</v>
      </c>
      <c r="B30" s="51" t="s">
        <v>39</v>
      </c>
      <c r="C30" s="51"/>
      <c r="D30" s="51"/>
      <c r="E30" s="51"/>
      <c r="F30" s="51"/>
      <c r="G30" s="34"/>
      <c r="H30" s="46" t="s">
        <v>52</v>
      </c>
      <c r="I30" s="46"/>
      <c r="J30" s="46"/>
      <c r="K30" s="46"/>
    </row>
    <row r="31" spans="1:11" ht="15" customHeight="1">
      <c r="A31" s="36" t="s">
        <v>32</v>
      </c>
      <c r="B31" s="52" t="s">
        <v>33</v>
      </c>
      <c r="C31" s="52"/>
      <c r="D31" s="52"/>
      <c r="E31" s="52"/>
      <c r="F31" s="52"/>
      <c r="G31" s="34"/>
      <c r="H31" s="53" t="s">
        <v>49</v>
      </c>
      <c r="I31" s="53"/>
      <c r="J31" s="53"/>
      <c r="K31" s="53"/>
    </row>
    <row r="32" spans="1:11" ht="15" customHeight="1">
      <c r="A32" s="35" t="s">
        <v>40</v>
      </c>
      <c r="B32" s="51" t="s">
        <v>41</v>
      </c>
      <c r="C32" s="51"/>
      <c r="D32" s="51"/>
      <c r="E32" s="51"/>
      <c r="F32" s="51"/>
      <c r="G32" s="34"/>
      <c r="H32" s="46" t="s">
        <v>53</v>
      </c>
      <c r="I32" s="46"/>
      <c r="J32" s="46"/>
      <c r="K32" s="46"/>
    </row>
    <row r="33" spans="1:11" ht="15" customHeight="1">
      <c r="A33" s="36" t="s">
        <v>42</v>
      </c>
      <c r="B33" s="52" t="s">
        <v>43</v>
      </c>
      <c r="C33" s="52"/>
      <c r="D33" s="52"/>
      <c r="E33" s="52"/>
      <c r="F33" s="52"/>
      <c r="G33" s="34"/>
      <c r="H33" s="47" t="s">
        <v>54</v>
      </c>
      <c r="I33" s="47"/>
      <c r="J33" s="47"/>
      <c r="K33" s="47"/>
    </row>
    <row r="34" spans="1:11" ht="15" customHeight="1">
      <c r="A34" s="35" t="s">
        <v>23</v>
      </c>
      <c r="B34" s="54" t="s">
        <v>44</v>
      </c>
      <c r="C34" s="54"/>
      <c r="D34" s="54"/>
      <c r="E34" s="54"/>
      <c r="F34" s="54"/>
      <c r="G34" s="34"/>
      <c r="H34" s="46" t="s">
        <v>55</v>
      </c>
      <c r="I34" s="46"/>
      <c r="J34" s="46"/>
      <c r="K34" s="46"/>
    </row>
    <row r="35" spans="1:11" ht="15" customHeight="1">
      <c r="A35" s="36" t="s">
        <v>45</v>
      </c>
      <c r="B35" s="52" t="s">
        <v>46</v>
      </c>
      <c r="C35" s="52"/>
      <c r="D35" s="52"/>
      <c r="E35" s="52"/>
      <c r="F35" s="52"/>
      <c r="G35" s="34"/>
      <c r="H35" s="47" t="s">
        <v>56</v>
      </c>
      <c r="I35" s="47"/>
      <c r="J35" s="47"/>
      <c r="K35" s="47"/>
    </row>
    <row r="36" spans="1:11" ht="15" customHeight="1">
      <c r="A36" s="35" t="s">
        <v>47</v>
      </c>
      <c r="B36" s="51" t="s">
        <v>48</v>
      </c>
      <c r="C36" s="51"/>
      <c r="D36" s="51"/>
      <c r="E36" s="51"/>
      <c r="F36" s="51"/>
      <c r="G36" s="34"/>
      <c r="H36" s="46" t="s">
        <v>57</v>
      </c>
      <c r="I36" s="46"/>
      <c r="J36" s="46"/>
      <c r="K36" s="46"/>
    </row>
    <row r="37" ht="15" customHeight="1"/>
    <row r="38" spans="1:11" s="42" customFormat="1" ht="15" customHeight="1">
      <c r="A38" s="55" t="s">
        <v>64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</row>
    <row r="39" spans="1:11" s="42" customFormat="1" ht="13.5" customHeight="1">
      <c r="A39" s="43" t="s">
        <v>63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</row>
    <row r="40" spans="1:11" s="42" customFormat="1" ht="13.5" customHeight="1">
      <c r="A40" s="43" t="s">
        <v>61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</row>
    <row r="41" spans="3:9" s="42" customFormat="1" ht="11.25">
      <c r="C41" s="56" t="s">
        <v>65</v>
      </c>
      <c r="D41" s="56"/>
      <c r="E41" s="56"/>
      <c r="F41" s="57"/>
      <c r="G41" s="58" t="s">
        <v>66</v>
      </c>
      <c r="H41" s="58"/>
      <c r="I41" s="58"/>
    </row>
    <row r="42" spans="1:11" s="42" customFormat="1" ht="12.75" customHeight="1">
      <c r="A42" s="43" t="s">
        <v>67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</row>
    <row r="43" s="42" customFormat="1" ht="9"/>
  </sheetData>
  <sheetProtection/>
  <mergeCells count="26">
    <mergeCell ref="C41:E41"/>
    <mergeCell ref="A42:K42"/>
    <mergeCell ref="B28:F28"/>
    <mergeCell ref="H28:K28"/>
    <mergeCell ref="H29:K29"/>
    <mergeCell ref="H30:K30"/>
    <mergeCell ref="A38:K38"/>
    <mergeCell ref="H36:K36"/>
    <mergeCell ref="A39:K39"/>
    <mergeCell ref="B35:F35"/>
    <mergeCell ref="B36:F36"/>
    <mergeCell ref="H31:K31"/>
    <mergeCell ref="B32:F32"/>
    <mergeCell ref="B33:F33"/>
    <mergeCell ref="H35:K35"/>
    <mergeCell ref="B34:F34"/>
    <mergeCell ref="A40:K40"/>
    <mergeCell ref="A1:K1"/>
    <mergeCell ref="H32:K32"/>
    <mergeCell ref="H33:K33"/>
    <mergeCell ref="H34:K34"/>
    <mergeCell ref="A14:K14"/>
    <mergeCell ref="A27:F27"/>
    <mergeCell ref="H27:K27"/>
    <mergeCell ref="B30:F30"/>
    <mergeCell ref="B31:F31"/>
  </mergeCells>
  <hyperlinks>
    <hyperlink ref="C41" r:id="rId1" display="https://infoelectoral.interior.gob.es/opencms/es/elecciones-celebradas/resultados-electorales/"/>
    <hyperlink ref="G41" r:id="rId2" display="http://www.gobiernodecanarias.org/istac/estadisticas/sociedad/elecciones/Elecciones/C00010A.html"/>
  </hyperlinks>
  <printOptions/>
  <pageMargins left="0.7" right="0.7" top="0.75" bottom="0.75" header="0.3" footer="0.3"/>
  <pageSetup horizontalDpi="600" verticalDpi="600" orientation="portrait" paperSize="9" scale="80" r:id="rId3"/>
  <ignoredErrors>
    <ignoredError sqref="J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raquelgil</cp:lastModifiedBy>
  <cp:lastPrinted>2016-03-16T12:11:25Z</cp:lastPrinted>
  <dcterms:created xsi:type="dcterms:W3CDTF">2011-02-18T12:40:09Z</dcterms:created>
  <dcterms:modified xsi:type="dcterms:W3CDTF">2023-04-19T10:48:29Z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