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48" yWindow="43744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<sst xmlns="http://schemas.openxmlformats.org/spreadsheetml/2006/main" count="29" uniqueCount="23">
  <si>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</si>
  <si>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</si>
  <si>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</si>
  <si>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</si>
  <si>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</si>
  <si>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</si>
  <si>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</si>
  <si>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</si>
  <si>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</si>
  <si>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</si>
  <si>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</si>
  <si>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</si>
  <si>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</si>
  <si>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</si>
  <si>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</si>
  <si>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</si>
  <si>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</si>
  <si>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</si>
  <si>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</si>
  <si>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</si>
  <si>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</si>
  <si>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**Energía eléctrica disponible: producción en régimen ordinario más producción en régimen especial menos consumos de generación.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</si>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</sst>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10"/>
      <color indexed="8"/>
      <name val="Inherit"/>
      <family val="0"/>
    </font>
    <font>
      <sz val="7"/>
      <color indexed="8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indent="1"/>
    </xf>
    <xf numFmtId="164" fontId="4" fillId="0" borderId="13" xfId="0" applyNumberFormat="1" applyFont="1" applyBorder="1" applyAlignment="1">
      <alignment horizontal="right" vertical="center" wrapText="1" indent="1"/>
    </xf>
    <xf numFmtId="3" fontId="5" fillId="8" borderId="13" xfId="0" applyNumberFormat="1" applyFont="1" applyFill="1" applyBorder="1" applyAlignment="1">
      <alignment horizontal="right" vertical="center" wrapText="1" indent="1"/>
    </xf>
    <xf numFmtId="164" fontId="4" fillId="8" borderId="13" xfId="0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164" fontId="4" fillId="0" borderId="13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left" indent="1"/>
    </xf>
    <xf numFmtId="0" fontId="3" fillId="0" borderId="14" xfId="0" applyFont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 indent="1"/>
    </xf>
    <xf numFmtId="164" fontId="4" fillId="0" borderId="17" xfId="0" applyNumberFormat="1" applyFont="1" applyBorder="1" applyAlignment="1">
      <alignment horizontal="right" vertical="center" wrapText="1" indent="1"/>
    </xf>
    <xf numFmtId="3" fontId="4" fillId="8" borderId="19" xfId="0" applyNumberFormat="1" applyFont="1" applyFill="1" applyBorder="1" applyAlignment="1">
      <alignment horizontal="right" vertical="center" wrapText="1" indent="1"/>
    </xf>
    <xf numFmtId="164" fontId="4" fillId="8" borderId="17" xfId="0" applyNumberFormat="1" applyFont="1" applyFill="1" applyBorder="1" applyAlignment="1">
      <alignment horizontal="right" vertical="center" wrapText="1" indent="1"/>
    </xf>
    <xf numFmtId="3" fontId="4" fillId="0" borderId="19" xfId="0" applyNumberFormat="1" applyFont="1" applyBorder="1" applyAlignment="1">
      <alignment horizontal="right" vertical="center" wrapText="1" indent="1"/>
    </xf>
    <xf numFmtId="164" fontId="4" fillId="0" borderId="17" xfId="0" applyNumberFormat="1" applyFont="1" applyFill="1" applyBorder="1" applyAlignment="1">
      <alignment horizontal="right" vertical="center" wrapText="1" indent="1"/>
    </xf>
    <xf numFmtId="3" fontId="5" fillId="8" borderId="20" xfId="0" applyNumberFormat="1" applyFont="1" applyFill="1" applyBorder="1" applyAlignment="1">
      <alignment horizontal="right" vertical="center" wrapText="1" indent="1"/>
    </xf>
    <xf numFmtId="3" fontId="5" fillId="0" borderId="20" xfId="0" applyNumberFormat="1" applyFont="1" applyBorder="1" applyAlignment="1">
      <alignment horizontal="right" vertical="center" wrapText="1" indent="1"/>
    </xf>
    <xf numFmtId="3" fontId="4" fillId="8" borderId="18" xfId="0" applyNumberFormat="1" applyFont="1" applyFill="1" applyBorder="1" applyAlignment="1">
      <alignment horizontal="right" vertical="center" wrapText="1" indent="1"/>
    </xf>
    <xf numFmtId="3" fontId="4" fillId="0" borderId="18" xfId="0" applyNumberFormat="1" applyFont="1" applyBorder="1" applyAlignment="1">
      <alignment horizontal="right" vertical="center" wrapText="1" indent="1"/>
    </xf>
    <xf numFmtId="164" fontId="4" fillId="8" borderId="13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24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16" borderId="28" xfId="0" applyFont="1" applyFill="1" applyBorder="1" applyAlignment="1">
      <alignment vertical="center" wrapText="1"/>
    </xf>
    <xf numFmtId="3" fontId="4" fillId="16" borderId="29" xfId="0" applyNumberFormat="1" applyFont="1" applyFill="1" applyBorder="1" applyAlignment="1">
      <alignment horizontal="right" vertical="center" wrapText="1" indent="1"/>
    </xf>
    <xf numFmtId="3" fontId="5" fillId="16" borderId="30" xfId="0" applyNumberFormat="1" applyFont="1" applyFill="1" applyBorder="1" applyAlignment="1">
      <alignment horizontal="right" vertical="center" wrapText="1" indent="1"/>
    </xf>
    <xf numFmtId="164" fontId="4" fillId="16" borderId="30" xfId="0" applyNumberFormat="1" applyFont="1" applyFill="1" applyBorder="1" applyAlignment="1">
      <alignment horizontal="right" vertical="center" wrapText="1" indent="1"/>
    </xf>
    <xf numFmtId="164" fontId="4" fillId="16" borderId="31" xfId="0" applyNumberFormat="1" applyFont="1" applyFill="1" applyBorder="1" applyAlignment="1">
      <alignment horizontal="right" vertical="center" wrapText="1" indent="1"/>
    </xf>
    <xf numFmtId="3" fontId="4" fillId="16" borderId="32" xfId="0" applyNumberFormat="1" applyFont="1" applyFill="1" applyBorder="1" applyAlignment="1">
      <alignment horizontal="right" vertical="center" wrapText="1" indent="1"/>
    </xf>
    <xf numFmtId="164" fontId="4" fillId="16" borderId="33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zoomScalePageLayoutView="0" workbookViewId="0" topLeftCell="A1">
      <selection activeCell="L11" sqref="L11"/>
    </sheetView>
  </sheetViews>
  <sheetFormatPr defaultColWidth="11.421875" defaultRowHeight="12.75"/>
  <cols>
    <col min="1" max="1" width="12.7109375" style="0" customWidth="1"/>
  </cols>
  <sheetData>
    <row r="1" spans="1:9" ht="13.5" thickBot="1">
      <c r="A1" s="39" t="s">
        <v>0</v>
      </c>
      <c r="B1" s="32" t="s">
        <v>18</v>
      </c>
      <c r="C1" s="33"/>
      <c r="D1" s="33"/>
      <c r="E1" s="34"/>
      <c r="F1" s="32" t="s">
        <v>20</v>
      </c>
      <c r="G1" s="33"/>
      <c r="H1" s="33"/>
      <c r="I1" s="34"/>
    </row>
    <row r="2" spans="1:9" ht="24.75" customHeight="1">
      <c r="A2" s="40"/>
      <c r="B2" s="15">
        <v>2016</v>
      </c>
      <c r="C2" s="1">
        <v>2017</v>
      </c>
      <c r="D2" s="35" t="s">
        <v>1</v>
      </c>
      <c r="E2" s="36"/>
      <c r="F2" s="15">
        <v>2016</v>
      </c>
      <c r="G2" s="1">
        <v>2017</v>
      </c>
      <c r="H2" s="35" t="s">
        <v>1</v>
      </c>
      <c r="I2" s="36"/>
    </row>
    <row r="3" spans="1:9" ht="24.75" customHeight="1">
      <c r="A3" s="41"/>
      <c r="B3" s="16" t="s">
        <v>2</v>
      </c>
      <c r="C3" s="17" t="s">
        <v>2</v>
      </c>
      <c r="D3" s="2" t="s">
        <v>3</v>
      </c>
      <c r="E3" s="18" t="s">
        <v>4</v>
      </c>
      <c r="F3" s="16" t="s">
        <v>2</v>
      </c>
      <c r="G3" s="17" t="s">
        <v>2</v>
      </c>
      <c r="H3" s="2" t="s">
        <v>3</v>
      </c>
      <c r="I3" s="18" t="s">
        <v>4</v>
      </c>
    </row>
    <row r="4" spans="1:9" ht="15" customHeight="1">
      <c r="A4" s="13" t="s">
        <v>5</v>
      </c>
      <c r="B4" s="19">
        <v>69283</v>
      </c>
      <c r="C4" s="3">
        <v>73665</v>
      </c>
      <c r="D4" s="4">
        <f>(C4*100)/B15-100</f>
        <v>-0.3193461522848082</v>
      </c>
      <c r="E4" s="20">
        <f aca="true" t="shared" si="0" ref="E4:E15">(C4*100)/B4-100</f>
        <v>6.324783857511946</v>
      </c>
      <c r="F4" s="19">
        <v>67817</v>
      </c>
      <c r="G4" s="3">
        <v>71983</v>
      </c>
      <c r="H4" s="4">
        <f>G4*100/F15-100</f>
        <v>1.236217371737169</v>
      </c>
      <c r="I4" s="20">
        <f aca="true" t="shared" si="1" ref="I4:I15">G4*100/F4-100</f>
        <v>6.143002492000534</v>
      </c>
    </row>
    <row r="5" spans="1:9" ht="15" customHeight="1">
      <c r="A5" s="14" t="s">
        <v>6</v>
      </c>
      <c r="B5" s="21">
        <v>63378</v>
      </c>
      <c r="C5" s="5">
        <v>63592</v>
      </c>
      <c r="D5" s="6">
        <f aca="true" t="shared" si="2" ref="D5:D15">(C5-C4)*100/C4</f>
        <v>-13.674065024095567</v>
      </c>
      <c r="E5" s="22">
        <f t="shared" si="0"/>
        <v>0.3376566000820418</v>
      </c>
      <c r="F5" s="21">
        <v>63995</v>
      </c>
      <c r="G5" s="5">
        <v>63943</v>
      </c>
      <c r="H5" s="6">
        <f aca="true" t="shared" si="3" ref="H5:H15">(G5-G4)*100/G4</f>
        <v>-11.169303863412194</v>
      </c>
      <c r="I5" s="22">
        <f t="shared" si="1"/>
        <v>-0.08125634815219485</v>
      </c>
    </row>
    <row r="6" spans="1:9" ht="15" customHeight="1">
      <c r="A6" s="13" t="s">
        <v>7</v>
      </c>
      <c r="B6" s="23">
        <v>71333</v>
      </c>
      <c r="C6" s="7">
        <v>69452</v>
      </c>
      <c r="D6" s="11">
        <f t="shared" si="2"/>
        <v>9.214995596930432</v>
      </c>
      <c r="E6" s="24">
        <f t="shared" si="0"/>
        <v>-2.6369282099449123</v>
      </c>
      <c r="F6" s="23">
        <v>71713</v>
      </c>
      <c r="G6" s="7">
        <v>70521</v>
      </c>
      <c r="H6" s="11">
        <f t="shared" si="3"/>
        <v>10.287287115086874</v>
      </c>
      <c r="I6" s="24">
        <f t="shared" si="1"/>
        <v>-1.6621811944835656</v>
      </c>
    </row>
    <row r="7" spans="1:9" ht="15" customHeight="1">
      <c r="A7" s="14" t="s">
        <v>8</v>
      </c>
      <c r="B7" s="27">
        <v>66096</v>
      </c>
      <c r="C7" s="25">
        <v>70947</v>
      </c>
      <c r="D7" s="6">
        <f t="shared" si="2"/>
        <v>2.1525658008408683</v>
      </c>
      <c r="E7" s="22">
        <f t="shared" si="0"/>
        <v>7.339324618736384</v>
      </c>
      <c r="F7" s="21">
        <v>66300</v>
      </c>
      <c r="G7" s="5">
        <v>68347</v>
      </c>
      <c r="H7" s="6">
        <f t="shared" si="3"/>
        <v>-3.082769671445385</v>
      </c>
      <c r="I7" s="22">
        <f t="shared" si="1"/>
        <v>3.0874811463046825</v>
      </c>
    </row>
    <row r="8" spans="1:9" ht="15" customHeight="1">
      <c r="A8" s="13" t="s">
        <v>9</v>
      </c>
      <c r="B8" s="28">
        <v>67221</v>
      </c>
      <c r="C8" s="26">
        <v>73536</v>
      </c>
      <c r="D8" s="11">
        <f t="shared" si="2"/>
        <v>3.6492029261279546</v>
      </c>
      <c r="E8" s="24">
        <f t="shared" si="0"/>
        <v>9.39438568304547</v>
      </c>
      <c r="F8" s="23">
        <v>68267</v>
      </c>
      <c r="G8" s="7">
        <v>70682</v>
      </c>
      <c r="H8" s="11">
        <f t="shared" si="3"/>
        <v>3.416389892753157</v>
      </c>
      <c r="I8" s="24">
        <f t="shared" si="1"/>
        <v>3.5375803829082884</v>
      </c>
    </row>
    <row r="9" spans="1:9" ht="15" customHeight="1">
      <c r="A9" s="14" t="s">
        <v>10</v>
      </c>
      <c r="B9" s="27">
        <v>68234</v>
      </c>
      <c r="C9" s="25">
        <v>71783</v>
      </c>
      <c r="D9" s="6">
        <f t="shared" si="2"/>
        <v>-2.383866405570061</v>
      </c>
      <c r="E9" s="22">
        <f t="shared" si="0"/>
        <v>5.201219333470121</v>
      </c>
      <c r="F9" s="21">
        <v>70179</v>
      </c>
      <c r="G9" s="5">
        <v>71235</v>
      </c>
      <c r="H9" s="6">
        <f t="shared" si="3"/>
        <v>0.7823774086754761</v>
      </c>
      <c r="I9" s="22">
        <f t="shared" si="1"/>
        <v>1.5047236352755107</v>
      </c>
    </row>
    <row r="10" spans="1:9" ht="15" customHeight="1">
      <c r="A10" s="13" t="s">
        <v>11</v>
      </c>
      <c r="B10" s="28">
        <v>73721</v>
      </c>
      <c r="C10" s="26">
        <v>74660</v>
      </c>
      <c r="D10" s="11">
        <f t="shared" si="2"/>
        <v>4.007912736999011</v>
      </c>
      <c r="E10" s="20">
        <f t="shared" si="0"/>
        <v>1.27372119206197</v>
      </c>
      <c r="F10" s="23">
        <v>77581</v>
      </c>
      <c r="G10" s="7">
        <v>75809</v>
      </c>
      <c r="H10" s="11">
        <f t="shared" si="3"/>
        <v>6.421000912472802</v>
      </c>
      <c r="I10" s="20">
        <f t="shared" si="1"/>
        <v>-2.2840643972106562</v>
      </c>
    </row>
    <row r="11" spans="1:9" ht="15" customHeight="1">
      <c r="A11" s="14" t="s">
        <v>12</v>
      </c>
      <c r="B11" s="21">
        <v>80644</v>
      </c>
      <c r="C11" s="5">
        <v>83434</v>
      </c>
      <c r="D11" s="6">
        <f t="shared" si="2"/>
        <v>11.751942137690865</v>
      </c>
      <c r="E11" s="22">
        <f t="shared" si="0"/>
        <v>3.459649818957388</v>
      </c>
      <c r="F11" s="21">
        <v>79602</v>
      </c>
      <c r="G11" s="5">
        <v>80981</v>
      </c>
      <c r="H11" s="6">
        <f t="shared" si="3"/>
        <v>6.822408948805551</v>
      </c>
      <c r="I11" s="22">
        <f t="shared" si="1"/>
        <v>1.7323685334539363</v>
      </c>
    </row>
    <row r="12" spans="1:9" ht="15" customHeight="1">
      <c r="A12" s="13" t="s">
        <v>13</v>
      </c>
      <c r="B12" s="23">
        <v>76421</v>
      </c>
      <c r="C12" s="7">
        <v>79670</v>
      </c>
      <c r="D12" s="11">
        <f t="shared" si="2"/>
        <v>-4.511350288851068</v>
      </c>
      <c r="E12" s="20">
        <f t="shared" si="0"/>
        <v>4.251449208987054</v>
      </c>
      <c r="F12" s="23">
        <v>73950</v>
      </c>
      <c r="G12" s="7">
        <v>74317</v>
      </c>
      <c r="H12" s="11">
        <f t="shared" si="3"/>
        <v>-8.229090774379175</v>
      </c>
      <c r="I12" s="20">
        <f t="shared" si="1"/>
        <v>0.4962812711291349</v>
      </c>
    </row>
    <row r="13" spans="1:9" ht="15" customHeight="1">
      <c r="A13" s="14" t="s">
        <v>14</v>
      </c>
      <c r="B13" s="21">
        <v>78121</v>
      </c>
      <c r="C13" s="5">
        <v>80401</v>
      </c>
      <c r="D13" s="6">
        <f t="shared" si="2"/>
        <v>0.9175348311786118</v>
      </c>
      <c r="E13" s="22">
        <f t="shared" si="0"/>
        <v>2.9185494297308026</v>
      </c>
      <c r="F13" s="21">
        <v>74503</v>
      </c>
      <c r="G13" s="5">
        <v>77136</v>
      </c>
      <c r="H13" s="6">
        <f t="shared" si="3"/>
        <v>3.793210167256482</v>
      </c>
      <c r="I13" s="22">
        <f t="shared" si="1"/>
        <v>3.534085875736551</v>
      </c>
    </row>
    <row r="14" spans="1:9" ht="15" customHeight="1">
      <c r="A14" s="13" t="s">
        <v>15</v>
      </c>
      <c r="B14" s="23">
        <v>71568</v>
      </c>
      <c r="C14" s="7">
        <v>75331</v>
      </c>
      <c r="D14" s="4">
        <f t="shared" si="2"/>
        <v>-6.3058917177647045</v>
      </c>
      <c r="E14" s="20">
        <f t="shared" si="0"/>
        <v>5.257936507936506</v>
      </c>
      <c r="F14" s="23">
        <v>69621</v>
      </c>
      <c r="G14" s="7">
        <v>71533</v>
      </c>
      <c r="H14" s="4">
        <f t="shared" si="3"/>
        <v>-7.263793818709812</v>
      </c>
      <c r="I14" s="20">
        <f t="shared" si="1"/>
        <v>2.7462978124416537</v>
      </c>
    </row>
    <row r="15" spans="1:9" ht="15" customHeight="1">
      <c r="A15" s="14" t="s">
        <v>16</v>
      </c>
      <c r="B15" s="21">
        <v>73901</v>
      </c>
      <c r="C15" s="5">
        <v>74373</v>
      </c>
      <c r="D15" s="29">
        <f t="shared" si="2"/>
        <v>-1.271720805511675</v>
      </c>
      <c r="E15" s="22">
        <f t="shared" si="0"/>
        <v>0.6386923045696307</v>
      </c>
      <c r="F15" s="21">
        <v>71104</v>
      </c>
      <c r="G15" s="5">
        <v>72636</v>
      </c>
      <c r="H15" s="6">
        <f t="shared" si="3"/>
        <v>1.5419456754225322</v>
      </c>
      <c r="I15" s="22">
        <f t="shared" si="1"/>
        <v>2.154590459045906</v>
      </c>
    </row>
    <row r="16" spans="1:9" ht="15" customHeight="1" thickBot="1">
      <c r="A16" s="42" t="s">
        <v>22</v>
      </c>
      <c r="B16" s="43">
        <f>SUM(B4:B14)</f>
        <v>786020</v>
      </c>
      <c r="C16" s="44">
        <f>SUM(C4:C15)</f>
        <v>890844</v>
      </c>
      <c r="D16" s="45"/>
      <c r="E16" s="46">
        <f>(C16*100)/B16-100</f>
        <v>13.336047428818603</v>
      </c>
      <c r="F16" s="47">
        <f>SUM(F4:F15)</f>
        <v>854632</v>
      </c>
      <c r="G16" s="44">
        <f>SUM(G4:G15)</f>
        <v>869123</v>
      </c>
      <c r="H16" s="48"/>
      <c r="I16" s="46">
        <f>G16*100/F16-100</f>
        <v>1.6955835962145045</v>
      </c>
    </row>
    <row r="17" spans="1:5" ht="12.75">
      <c r="A17" s="8"/>
      <c r="B17" s="9"/>
      <c r="C17" s="9"/>
      <c r="D17" s="38"/>
      <c r="E17" s="38"/>
    </row>
    <row r="18" spans="1:9" ht="11.25" customHeight="1">
      <c r="A18" s="37" t="s">
        <v>19</v>
      </c>
      <c r="B18" s="37"/>
      <c r="C18" s="37"/>
      <c r="D18" s="37"/>
      <c r="E18" s="37"/>
      <c r="F18" s="31"/>
      <c r="G18" s="31"/>
      <c r="H18" s="31"/>
      <c r="I18" s="31"/>
    </row>
    <row r="19" spans="1:9" ht="12.75">
      <c r="A19" s="37" t="s">
        <v>21</v>
      </c>
      <c r="B19" s="37"/>
      <c r="C19" s="37"/>
      <c r="D19" s="37"/>
      <c r="E19" s="37"/>
      <c r="F19" s="31"/>
      <c r="G19" s="31"/>
      <c r="H19" s="31"/>
      <c r="I19" s="31"/>
    </row>
    <row r="20" spans="1:9" ht="12.75">
      <c r="A20" s="30" t="s">
        <v>17</v>
      </c>
      <c r="B20" s="30"/>
      <c r="C20" s="30"/>
      <c r="D20" s="30"/>
      <c r="E20" s="30"/>
      <c r="F20" s="31"/>
      <c r="G20" s="31"/>
      <c r="H20" s="31"/>
      <c r="I20" s="31"/>
    </row>
    <row r="21" ht="12.75">
      <c r="F21" s="10"/>
    </row>
    <row r="22" ht="12.75">
      <c r="B22" s="12"/>
    </row>
    <row r="23" ht="12.75">
      <c r="A23" s="12"/>
    </row>
  </sheetData>
  <sheetProtection/>
  <mergeCells count="9">
    <mergeCell ref="A20:I20"/>
    <mergeCell ref="F1:I1"/>
    <mergeCell ref="H2:I2"/>
    <mergeCell ref="A19:I19"/>
    <mergeCell ref="A18:I18"/>
    <mergeCell ref="D2:E2"/>
    <mergeCell ref="D17:E17"/>
    <mergeCell ref="A1:A3"/>
    <mergeCell ref="B1:E1"/>
  </mergeCells>
  <printOptions/>
  <pageMargins left="0.79" right="0.79" top="0.98" bottom="0.98" header="0" footer="0"/>
  <pageSetup horizontalDpi="1200" verticalDpi="1200" orientation="portrait" paperSize="9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miguelangelmartin</cp:lastModifiedBy>
  <dcterms:created xsi:type="dcterms:W3CDTF">2011-05-16T08:25:03Z</dcterms:created>
  <dcterms:modified xsi:type="dcterms:W3CDTF">2018-01-24T14:18:16Z</dcterms:modified>
  <cp:category/>
  <cp:version/>
  <cp:contentType/>
  <cp:contentStatus/>
</cp:coreProperties>
</file>