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AA9F63C5-7805-4D43-8E9C-EAFEC1E6BB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D67" i="1" l="1"/>
  <c r="D82" i="1"/>
  <c r="D46" i="1"/>
  <c r="D45" i="1" s="1"/>
  <c r="D40" i="1"/>
  <c r="D25" i="1"/>
  <c r="D4" i="1"/>
  <c r="D19" i="1"/>
  <c r="D3" i="1" s="1"/>
  <c r="D24" i="1" l="1"/>
  <c r="D66" i="1"/>
  <c r="B66" i="1" s="1"/>
  <c r="B60" i="1"/>
  <c r="B59" i="1"/>
  <c r="B58" i="1"/>
  <c r="B57" i="1"/>
  <c r="B56" i="1"/>
  <c r="B63" i="1"/>
  <c r="B62" i="1"/>
  <c r="B61" i="1"/>
  <c r="B45" i="1"/>
  <c r="B55" i="1"/>
  <c r="B54" i="1"/>
  <c r="B53" i="1"/>
  <c r="B52" i="1"/>
  <c r="B51" i="1"/>
  <c r="B50" i="1"/>
  <c r="B49" i="1"/>
  <c r="B48" i="1"/>
  <c r="B46" i="1"/>
  <c r="B25" i="1"/>
  <c r="B42" i="1"/>
  <c r="B41" i="1"/>
  <c r="B40" i="1"/>
  <c r="B39" i="1"/>
  <c r="B84" i="1"/>
  <c r="B83" i="1"/>
  <c r="B82" i="1"/>
  <c r="B81" i="1"/>
  <c r="B67" i="1"/>
  <c r="B21" i="1"/>
  <c r="B20" i="1"/>
  <c r="B19" i="1"/>
  <c r="B18" i="1"/>
  <c r="B4" i="1"/>
  <c r="B3" i="1"/>
  <c r="B14" i="1" l="1"/>
  <c r="B80" i="1" l="1"/>
  <c r="B79" i="1"/>
  <c r="B78" i="1"/>
  <c r="B77" i="1"/>
  <c r="B76" i="1"/>
  <c r="B75" i="1"/>
  <c r="B74" i="1"/>
  <c r="B73" i="1"/>
  <c r="B72" i="1"/>
  <c r="B70" i="1"/>
  <c r="B69" i="1"/>
  <c r="B68" i="1"/>
  <c r="B47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5" i="1"/>
  <c r="B17" i="1"/>
  <c r="B16" i="1"/>
  <c r="B15" i="1"/>
  <c r="B13" i="1"/>
  <c r="B12" i="1"/>
  <c r="B11" i="1"/>
  <c r="B10" i="1"/>
  <c r="B9" i="1"/>
  <c r="B8" i="1"/>
  <c r="B7" i="1"/>
  <c r="B6" i="1"/>
  <c r="B24" i="1" l="1"/>
</calcChain>
</file>

<file path=xl/sharedStrings.xml><?xml version="1.0" encoding="utf-8"?>
<sst xmlns="http://schemas.openxmlformats.org/spreadsheetml/2006/main" count="112" uniqueCount="35">
  <si>
    <t>INDICADORES DE CRIMINALIDAD</t>
  </si>
  <si>
    <t>LANZAROTE</t>
  </si>
  <si>
    <t>TOTAL ACUMULADO</t>
  </si>
  <si>
    <t>10.-Tráfico de drogas</t>
  </si>
  <si>
    <t>TOTAL INFRACCIONES PENALES</t>
  </si>
  <si>
    <t>ARRECIFE</t>
  </si>
  <si>
    <t>TÍAS</t>
  </si>
  <si>
    <t xml:space="preserve">ELABORACIÓN: Cabildo de de Lanzarote. Centros de Datos. </t>
  </si>
  <si>
    <t>11. Resto de criminalidad convencional</t>
  </si>
  <si>
    <t>TEGUISE</t>
  </si>
  <si>
    <t xml:space="preserve">FUENTE: Ministerio del Interior. Se computan datos provenientes de las Fuerzas y Cuerpos de  Seguridad del Estado, policías autonómicas y policías locales que  proporcionan datos al Sistema Estadístico de Criminalidad. </t>
  </si>
  <si>
    <t>I. CRIMINALIDAD CONVENCIONAL</t>
  </si>
  <si>
    <t>1.-Homicidios dolosos y asesinatos consumados</t>
  </si>
  <si>
    <t>2.-Homicidios dolosos y asesinatos en grado tentativa</t>
  </si>
  <si>
    <t>3.-Delitos graves y menos graves de lesiones y riña tumulto</t>
  </si>
  <si>
    <t>4.-Secuestro</t>
  </si>
  <si>
    <t>5.-Delitos contra la libertad e indemnidad sexual</t>
  </si>
  <si>
    <t>5.1.-Agresión sexual con penetración</t>
  </si>
  <si>
    <t>7.1.-Robos con fuerza en domicilios</t>
  </si>
  <si>
    <t>7.- Robos con fuerza en domicilios, establecimientos y otros</t>
  </si>
  <si>
    <t>6.-Robos con violencia e intimidación</t>
  </si>
  <si>
    <t>5.2.-Resto de delitos contra la libertad e indemnidad sexual</t>
  </si>
  <si>
    <t>9.-Sustracciones de vehículos</t>
  </si>
  <si>
    <t>8.-Hurtos</t>
  </si>
  <si>
    <t>II. CIBERCRIMINALIDAD (infracciones penales cometidas en/por medio ciber)</t>
  </si>
  <si>
    <t>12.-Estafas informáticas</t>
  </si>
  <si>
    <t>13.-Otros ciberdelitos</t>
  </si>
  <si>
    <t>3.-Delitos graves y menos graves de lesiones y riña tumult.</t>
  </si>
  <si>
    <t>NOTA: Con la Ley Orgánica 1/2015, de 30 de marzo, por la que se modifica el Código Penal se alteraron los indicadores. Se introduce la cibercriminalidad por la adopción de la Directiva Europea 2013/40/UE del Parlamento Europeo relativa a los ataques contra los sistemas de información.</t>
  </si>
  <si>
    <t>1T 2024</t>
  </si>
  <si>
    <t>2T 2024</t>
  </si>
  <si>
    <t>3T 2024</t>
  </si>
  <si>
    <t>4T 2024</t>
  </si>
  <si>
    <t>Indicadores estadísticos de criminalidad utilizados por la Oficina Estadística Europea (EUROSTAT). Datos de 2024 pendientes de consolidar.</t>
  </si>
  <si>
    <t>Variación % 2024/23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</si>
</sst>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b/>
      <sz val="8"/>
      <color indexed="9"/>
      <name val="Verdana"/>
      <family val="2"/>
    </font>
    <font>
      <b/>
      <sz val="7"/>
      <color indexed="9"/>
      <name val="Verdana"/>
      <family val="2"/>
    </font>
    <font>
      <b/>
      <sz val="7"/>
      <name val="Verdana"/>
      <family val="2"/>
    </font>
    <font>
      <b/>
      <sz val="8"/>
      <name val="Verdana"/>
      <family val="2"/>
    </font>
    <font>
      <sz val="7"/>
      <name val="Verdana"/>
      <family val="2"/>
    </font>
    <font>
      <sz val="8"/>
      <name val="Verdana"/>
      <family val="2"/>
    </font>
    <font>
      <sz val="7"/>
      <color indexed="8"/>
      <name val="Verdana"/>
      <family val="2"/>
    </font>
    <font>
      <sz val="7"/>
      <color theme="1"/>
      <name val="Verdana"/>
      <family val="2"/>
    </font>
    <font>
      <sz val="11"/>
      <color rgb="FFFF0000"/>
      <name val="Calibri"/>
      <family val="2"/>
      <scheme val="minor"/>
    </font>
    <font>
      <sz val="10"/>
      <name val="Arial"/>
    </font>
    <font>
      <u/>
      <sz val="11"/>
      <color theme="10"/>
      <name val="Calibri"/>
      <family val="2"/>
      <scheme val="minor"/>
    </font>
    <font>
      <u/>
      <sz val="11"/>
      <color theme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1" fillId="0" borderId="0" applyNumberFormat="0" applyFill="0" applyBorder="0" applyAlignment="0" applyProtection="0"/>
  </cellStyleXfs>
  <cellXfs count="29">
    <xf numFmtId="0" fontId="0" fillId="0" borderId="0" xfId="0"/>
    <xf numFmtId="3" fontId="4" fillId="0" borderId="1" xfId="0" applyNumberFormat="1" applyFont="1" applyBorder="1" applyAlignment="1">
      <alignment horizontal="right" vertical="center" indent="1"/>
    </xf>
    <xf numFmtId="3" fontId="4" fillId="3" borderId="1" xfId="0" applyNumberFormat="1" applyFont="1" applyFill="1" applyBorder="1" applyAlignment="1">
      <alignment horizontal="right" vertical="center" indent="1"/>
    </xf>
    <xf numFmtId="3" fontId="6" fillId="3" borderId="1" xfId="0" applyNumberFormat="1" applyFont="1" applyFill="1" applyBorder="1" applyAlignment="1">
      <alignment horizontal="right" vertical="center" indent="1"/>
    </xf>
    <xf numFmtId="3" fontId="6" fillId="0" borderId="1" xfId="0" applyNumberFormat="1" applyFont="1" applyBorder="1" applyAlignment="1">
      <alignment horizontal="right" vertical="center" indent="1"/>
    </xf>
    <xf numFmtId="3" fontId="0" fillId="0" borderId="0" xfId="0" applyNumberFormat="1"/>
    <xf numFmtId="3" fontId="9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right" vertical="center" indent="1"/>
    </xf>
    <xf numFmtId="164" fontId="4" fillId="0" borderId="1" xfId="0" applyNumberFormat="1" applyFont="1" applyBorder="1" applyAlignment="1">
      <alignment horizontal="right" vertical="center" indent="1"/>
    </xf>
    <xf numFmtId="164" fontId="6" fillId="3" borderId="1" xfId="0" applyNumberFormat="1" applyFont="1" applyFill="1" applyBorder="1" applyAlignment="1">
      <alignment horizontal="right" vertical="center" indent="1"/>
    </xf>
    <xf numFmtId="164" fontId="6" fillId="0" borderId="1" xfId="0" applyNumberFormat="1" applyFont="1" applyBorder="1" applyAlignment="1">
      <alignment horizontal="right" vertical="center" indent="1"/>
    </xf>
    <xf numFmtId="0" fontId="3" fillId="3" borderId="1" xfId="0" applyFont="1" applyFill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wrapText="1" indent="1"/>
    </xf>
    <xf numFmtId="0" fontId="5" fillId="3" borderId="1" xfId="0" applyFont="1" applyFill="1" applyBorder="1" applyAlignment="1">
      <alignment horizontal="left" vertical="center" wrapText="1" indent="1"/>
    </xf>
    <xf numFmtId="3" fontId="5" fillId="0" borderId="1" xfId="0" applyNumberFormat="1" applyFont="1" applyBorder="1" applyAlignment="1">
      <alignment horizontal="left" vertical="center" wrapText="1" indent="1"/>
    </xf>
    <xf numFmtId="3" fontId="3" fillId="3" borderId="1" xfId="0" applyNumberFormat="1" applyFont="1" applyFill="1" applyBorder="1" applyAlignment="1">
      <alignment horizontal="left" vertical="center" wrapText="1" indent="1"/>
    </xf>
    <xf numFmtId="0" fontId="3" fillId="4" borderId="1" xfId="0" applyFont="1" applyFill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0" fontId="5" fillId="0" borderId="0" xfId="0" applyFont="1" applyAlignment="1">
      <alignment horizontal="center" vertical="center" wrapText="1"/>
    </xf>
    <xf numFmtId="0" fontId="12" fillId="0" borderId="0" xfId="2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tadisticasdecriminalidad.ses.mir.es/publico/portalestadist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9"/>
  <sheetViews>
    <sheetView tabSelected="1" zoomScaleNormal="100" workbookViewId="0">
      <selection sqref="A1:G89"/>
    </sheetView>
  </sheetViews>
  <sheetFormatPr baseColWidth="10" defaultRowHeight="15" x14ac:dyDescent="0.25"/>
  <cols>
    <col min="1" max="1" width="55.28515625" customWidth="1"/>
    <col min="2" max="2" width="12.7109375" customWidth="1"/>
    <col min="3" max="3" width="12.42578125" customWidth="1"/>
  </cols>
  <sheetData>
    <row r="1" spans="1:7" ht="24.95" customHeight="1" x14ac:dyDescent="0.25">
      <c r="A1" s="24" t="s">
        <v>0</v>
      </c>
      <c r="B1" s="25" t="s">
        <v>1</v>
      </c>
      <c r="C1" s="26"/>
      <c r="D1" s="26"/>
      <c r="E1" s="26"/>
      <c r="F1" s="26"/>
      <c r="G1" s="27"/>
    </row>
    <row r="2" spans="1:7" ht="24.95" customHeight="1" x14ac:dyDescent="0.25">
      <c r="A2" s="24"/>
      <c r="B2" s="7" t="s">
        <v>2</v>
      </c>
      <c r="C2" s="7" t="s">
        <v>34</v>
      </c>
      <c r="D2" s="8" t="s">
        <v>29</v>
      </c>
      <c r="E2" s="8" t="s">
        <v>30</v>
      </c>
      <c r="F2" s="8" t="s">
        <v>31</v>
      </c>
      <c r="G2" s="8" t="s">
        <v>32</v>
      </c>
    </row>
    <row r="3" spans="1:7" ht="15" customHeight="1" x14ac:dyDescent="0.25">
      <c r="A3" s="14" t="s">
        <v>4</v>
      </c>
      <c r="B3" s="1">
        <f t="shared" ref="B3:B21" si="0">SUM(D3:G3)</f>
        <v>5564</v>
      </c>
      <c r="C3" s="10">
        <v>7.7</v>
      </c>
      <c r="D3" s="1">
        <f>D4+D19</f>
        <v>1805</v>
      </c>
      <c r="E3" s="1">
        <v>1878</v>
      </c>
      <c r="F3" s="1">
        <v>1881</v>
      </c>
      <c r="G3" s="1"/>
    </row>
    <row r="4" spans="1:7" ht="15" customHeight="1" x14ac:dyDescent="0.25">
      <c r="A4" s="13" t="s">
        <v>11</v>
      </c>
      <c r="B4" s="2">
        <f t="shared" si="0"/>
        <v>4736</v>
      </c>
      <c r="C4" s="9">
        <v>8.4</v>
      </c>
      <c r="D4" s="2">
        <f>D5+D6+D7+D8+D9+D12+D13+D15+D16+D17+D18</f>
        <v>1532</v>
      </c>
      <c r="E4" s="2">
        <v>1617</v>
      </c>
      <c r="F4" s="2">
        <v>1587</v>
      </c>
      <c r="G4" s="2"/>
    </row>
    <row r="5" spans="1:7" ht="15" customHeight="1" x14ac:dyDescent="0.25">
      <c r="A5" s="15" t="s">
        <v>12</v>
      </c>
      <c r="B5" s="1">
        <f t="shared" si="0"/>
        <v>0</v>
      </c>
      <c r="C5" s="10">
        <v>-100</v>
      </c>
      <c r="D5" s="1">
        <v>0</v>
      </c>
      <c r="E5" s="1">
        <v>0</v>
      </c>
      <c r="F5" s="1">
        <v>0</v>
      </c>
      <c r="G5" s="1"/>
    </row>
    <row r="6" spans="1:7" ht="15" customHeight="1" x14ac:dyDescent="0.25">
      <c r="A6" s="13" t="s">
        <v>13</v>
      </c>
      <c r="B6" s="2">
        <f t="shared" si="0"/>
        <v>3</v>
      </c>
      <c r="C6" s="9">
        <v>-50</v>
      </c>
      <c r="D6" s="2">
        <v>2</v>
      </c>
      <c r="E6" s="2">
        <v>0</v>
      </c>
      <c r="F6" s="2">
        <v>1</v>
      </c>
      <c r="G6" s="2"/>
    </row>
    <row r="7" spans="1:7" ht="15" customHeight="1" x14ac:dyDescent="0.25">
      <c r="A7" s="15" t="s">
        <v>14</v>
      </c>
      <c r="B7" s="1">
        <f t="shared" si="0"/>
        <v>119</v>
      </c>
      <c r="C7" s="10">
        <v>8.1999999999999993</v>
      </c>
      <c r="D7" s="1">
        <v>26</v>
      </c>
      <c r="E7" s="1">
        <v>45</v>
      </c>
      <c r="F7" s="1">
        <v>48</v>
      </c>
      <c r="G7" s="1"/>
    </row>
    <row r="8" spans="1:7" ht="15" customHeight="1" x14ac:dyDescent="0.25">
      <c r="A8" s="13" t="s">
        <v>15</v>
      </c>
      <c r="B8" s="2">
        <f t="shared" si="0"/>
        <v>0</v>
      </c>
      <c r="C8" s="9">
        <v>-100</v>
      </c>
      <c r="D8" s="2">
        <v>0</v>
      </c>
      <c r="E8" s="2">
        <v>0</v>
      </c>
      <c r="F8" s="2">
        <v>0</v>
      </c>
      <c r="G8" s="2"/>
    </row>
    <row r="9" spans="1:7" ht="15" customHeight="1" x14ac:dyDescent="0.25">
      <c r="A9" s="15" t="s">
        <v>16</v>
      </c>
      <c r="B9" s="1">
        <f t="shared" si="0"/>
        <v>109</v>
      </c>
      <c r="C9" s="10">
        <v>75.8</v>
      </c>
      <c r="D9" s="1">
        <v>39</v>
      </c>
      <c r="E9" s="1">
        <v>38</v>
      </c>
      <c r="F9" s="1">
        <v>32</v>
      </c>
      <c r="G9" s="1"/>
    </row>
    <row r="10" spans="1:7" ht="15" customHeight="1" x14ac:dyDescent="0.25">
      <c r="A10" s="16" t="s">
        <v>17</v>
      </c>
      <c r="B10" s="3">
        <f t="shared" si="0"/>
        <v>33</v>
      </c>
      <c r="C10" s="11">
        <v>135.69999999999999</v>
      </c>
      <c r="D10" s="3">
        <v>15</v>
      </c>
      <c r="E10" s="3">
        <v>10</v>
      </c>
      <c r="F10" s="3">
        <v>8</v>
      </c>
      <c r="G10" s="3"/>
    </row>
    <row r="11" spans="1:7" ht="15" customHeight="1" x14ac:dyDescent="0.25">
      <c r="A11" s="17" t="s">
        <v>21</v>
      </c>
      <c r="B11" s="4">
        <f t="shared" si="0"/>
        <v>76</v>
      </c>
      <c r="C11" s="12">
        <v>58.3</v>
      </c>
      <c r="D11" s="4">
        <v>24</v>
      </c>
      <c r="E11" s="4">
        <v>28</v>
      </c>
      <c r="F11" s="4">
        <v>24</v>
      </c>
      <c r="G11" s="4"/>
    </row>
    <row r="12" spans="1:7" ht="15" customHeight="1" x14ac:dyDescent="0.25">
      <c r="A12" s="18" t="s">
        <v>20</v>
      </c>
      <c r="B12" s="2">
        <f t="shared" si="0"/>
        <v>61</v>
      </c>
      <c r="C12" s="9">
        <v>-38.4</v>
      </c>
      <c r="D12" s="2">
        <v>20</v>
      </c>
      <c r="E12" s="2">
        <v>27</v>
      </c>
      <c r="F12" s="2">
        <v>14</v>
      </c>
      <c r="G12" s="2"/>
    </row>
    <row r="13" spans="1:7" ht="15" customHeight="1" x14ac:dyDescent="0.25">
      <c r="A13" s="15" t="s">
        <v>19</v>
      </c>
      <c r="B13" s="1">
        <f t="shared" si="0"/>
        <v>121</v>
      </c>
      <c r="C13" s="10">
        <v>-38.9</v>
      </c>
      <c r="D13" s="1">
        <v>39</v>
      </c>
      <c r="E13" s="1">
        <v>46</v>
      </c>
      <c r="F13" s="1">
        <v>36</v>
      </c>
      <c r="G13" s="1"/>
    </row>
    <row r="14" spans="1:7" ht="15" customHeight="1" x14ac:dyDescent="0.25">
      <c r="A14" s="16" t="s">
        <v>18</v>
      </c>
      <c r="B14" s="3">
        <f t="shared" si="0"/>
        <v>54</v>
      </c>
      <c r="C14" s="11">
        <v>-38.6</v>
      </c>
      <c r="D14" s="3">
        <v>20</v>
      </c>
      <c r="E14" s="3">
        <v>16</v>
      </c>
      <c r="F14" s="3">
        <v>18</v>
      </c>
      <c r="G14" s="3"/>
    </row>
    <row r="15" spans="1:7" ht="15" customHeight="1" x14ac:dyDescent="0.25">
      <c r="A15" s="15" t="s">
        <v>23</v>
      </c>
      <c r="B15" s="1">
        <f t="shared" si="0"/>
        <v>1312</v>
      </c>
      <c r="C15" s="10">
        <v>13.5</v>
      </c>
      <c r="D15" s="1">
        <v>430</v>
      </c>
      <c r="E15" s="1">
        <v>407</v>
      </c>
      <c r="F15" s="1">
        <v>475</v>
      </c>
      <c r="G15" s="1"/>
    </row>
    <row r="16" spans="1:7" ht="15" customHeight="1" x14ac:dyDescent="0.25">
      <c r="A16" s="13" t="s">
        <v>22</v>
      </c>
      <c r="B16" s="2">
        <f t="shared" si="0"/>
        <v>56</v>
      </c>
      <c r="C16" s="9">
        <v>86.7</v>
      </c>
      <c r="D16" s="2">
        <v>15</v>
      </c>
      <c r="E16" s="2">
        <v>20</v>
      </c>
      <c r="F16" s="2">
        <v>21</v>
      </c>
      <c r="G16" s="2"/>
    </row>
    <row r="17" spans="1:8" ht="15" customHeight="1" x14ac:dyDescent="0.25">
      <c r="A17" s="15" t="s">
        <v>3</v>
      </c>
      <c r="B17" s="1">
        <f t="shared" si="0"/>
        <v>50</v>
      </c>
      <c r="C17" s="10">
        <v>4.2</v>
      </c>
      <c r="D17" s="1">
        <v>21</v>
      </c>
      <c r="E17" s="1">
        <v>18</v>
      </c>
      <c r="F17" s="1">
        <v>11</v>
      </c>
      <c r="G17" s="1"/>
    </row>
    <row r="18" spans="1:8" ht="15" customHeight="1" x14ac:dyDescent="0.25">
      <c r="A18" s="19" t="s">
        <v>8</v>
      </c>
      <c r="B18" s="2">
        <f t="shared" si="0"/>
        <v>2905</v>
      </c>
      <c r="C18" s="9">
        <v>9.5</v>
      </c>
      <c r="D18" s="2">
        <v>940</v>
      </c>
      <c r="E18" s="2">
        <v>1016</v>
      </c>
      <c r="F18" s="2">
        <v>949</v>
      </c>
      <c r="G18" s="2"/>
      <c r="H18" s="5"/>
    </row>
    <row r="19" spans="1:8" ht="20.100000000000001" customHeight="1" x14ac:dyDescent="0.25">
      <c r="A19" s="15" t="s">
        <v>24</v>
      </c>
      <c r="B19" s="1">
        <f t="shared" si="0"/>
        <v>828</v>
      </c>
      <c r="C19" s="10">
        <v>3.9</v>
      </c>
      <c r="D19" s="1">
        <f>SUM(D20:D21)</f>
        <v>273</v>
      </c>
      <c r="E19" s="1">
        <v>261</v>
      </c>
      <c r="F19" s="1">
        <v>294</v>
      </c>
      <c r="G19" s="1"/>
    </row>
    <row r="20" spans="1:8" ht="15" customHeight="1" x14ac:dyDescent="0.25">
      <c r="A20" s="16" t="s">
        <v>25</v>
      </c>
      <c r="B20" s="3">
        <f t="shared" si="0"/>
        <v>766</v>
      </c>
      <c r="C20" s="11">
        <v>3.9</v>
      </c>
      <c r="D20" s="3">
        <v>256</v>
      </c>
      <c r="E20" s="3">
        <v>233</v>
      </c>
      <c r="F20" s="2">
        <v>277</v>
      </c>
      <c r="G20" s="2"/>
    </row>
    <row r="21" spans="1:8" ht="15" customHeight="1" x14ac:dyDescent="0.25">
      <c r="A21" s="20" t="s">
        <v>26</v>
      </c>
      <c r="B21" s="4">
        <f t="shared" si="0"/>
        <v>62</v>
      </c>
      <c r="C21" s="12">
        <v>3.3</v>
      </c>
      <c r="D21" s="4">
        <v>17</v>
      </c>
      <c r="E21" s="4">
        <v>28</v>
      </c>
      <c r="F21" s="1">
        <v>17</v>
      </c>
      <c r="G21" s="1"/>
    </row>
    <row r="22" spans="1:8" ht="24.95" customHeight="1" x14ac:dyDescent="0.25">
      <c r="A22" s="24" t="s">
        <v>0</v>
      </c>
      <c r="B22" s="25" t="s">
        <v>5</v>
      </c>
      <c r="C22" s="26"/>
      <c r="D22" s="26"/>
      <c r="E22" s="26"/>
      <c r="F22" s="26"/>
      <c r="G22" s="27"/>
    </row>
    <row r="23" spans="1:8" ht="24.95" customHeight="1" x14ac:dyDescent="0.25">
      <c r="A23" s="24"/>
      <c r="B23" s="7" t="s">
        <v>2</v>
      </c>
      <c r="C23" s="7" t="s">
        <v>34</v>
      </c>
      <c r="D23" s="8" t="s">
        <v>29</v>
      </c>
      <c r="E23" s="8" t="s">
        <v>30</v>
      </c>
      <c r="F23" s="8" t="s">
        <v>31</v>
      </c>
      <c r="G23" s="8" t="s">
        <v>32</v>
      </c>
    </row>
    <row r="24" spans="1:8" ht="15" customHeight="1" x14ac:dyDescent="0.25">
      <c r="A24" s="14" t="s">
        <v>4</v>
      </c>
      <c r="B24" s="1">
        <f>B26+B27+B28+B29+B30+B33+B34+B36+B37+B38+B39+B40</f>
        <v>2109</v>
      </c>
      <c r="C24" s="10">
        <v>17.600000000000001</v>
      </c>
      <c r="D24" s="1">
        <f>D25+D40</f>
        <v>651</v>
      </c>
      <c r="E24" s="1">
        <v>760</v>
      </c>
      <c r="F24" s="1">
        <v>698</v>
      </c>
      <c r="G24" s="1"/>
    </row>
    <row r="25" spans="1:8" ht="15" customHeight="1" x14ac:dyDescent="0.25">
      <c r="A25" s="13" t="s">
        <v>11</v>
      </c>
      <c r="B25" s="2">
        <f t="shared" ref="B25:B42" si="1">SUM(D25:G25)</f>
        <v>1949</v>
      </c>
      <c r="C25" s="9">
        <v>17.100000000000001</v>
      </c>
      <c r="D25" s="2">
        <f>D26+D27+D28+D29+D30+D33+D34+D36+D37+D38+D39</f>
        <v>609</v>
      </c>
      <c r="E25" s="2">
        <v>710</v>
      </c>
      <c r="F25" s="2">
        <v>630</v>
      </c>
      <c r="G25" s="2"/>
    </row>
    <row r="26" spans="1:8" ht="15" customHeight="1" x14ac:dyDescent="0.25">
      <c r="A26" s="15" t="s">
        <v>12</v>
      </c>
      <c r="B26" s="1">
        <f t="shared" si="1"/>
        <v>0</v>
      </c>
      <c r="C26" s="10">
        <v>0</v>
      </c>
      <c r="D26" s="1">
        <v>0</v>
      </c>
      <c r="E26" s="1">
        <v>0</v>
      </c>
      <c r="F26" s="1">
        <v>0</v>
      </c>
      <c r="G26" s="1"/>
    </row>
    <row r="27" spans="1:8" ht="15" customHeight="1" x14ac:dyDescent="0.25">
      <c r="A27" s="13" t="s">
        <v>13</v>
      </c>
      <c r="B27" s="2">
        <f t="shared" si="1"/>
        <v>2</v>
      </c>
      <c r="C27" s="9">
        <v>-60</v>
      </c>
      <c r="D27" s="2">
        <v>1</v>
      </c>
      <c r="E27" s="2">
        <v>0</v>
      </c>
      <c r="F27" s="2">
        <v>1</v>
      </c>
      <c r="G27" s="2"/>
    </row>
    <row r="28" spans="1:8" ht="15" customHeight="1" x14ac:dyDescent="0.25">
      <c r="A28" s="15" t="s">
        <v>27</v>
      </c>
      <c r="B28" s="1">
        <f t="shared" si="1"/>
        <v>48</v>
      </c>
      <c r="C28" s="10">
        <v>20</v>
      </c>
      <c r="D28" s="1">
        <v>11</v>
      </c>
      <c r="E28" s="1">
        <v>15</v>
      </c>
      <c r="F28" s="1">
        <v>22</v>
      </c>
      <c r="G28" s="1"/>
    </row>
    <row r="29" spans="1:8" ht="15" customHeight="1" x14ac:dyDescent="0.25">
      <c r="A29" s="13" t="s">
        <v>15</v>
      </c>
      <c r="B29" s="2">
        <f t="shared" si="1"/>
        <v>0</v>
      </c>
      <c r="C29" s="9">
        <v>-100</v>
      </c>
      <c r="D29" s="2">
        <v>0</v>
      </c>
      <c r="E29" s="2">
        <v>0</v>
      </c>
      <c r="F29" s="2">
        <v>0</v>
      </c>
      <c r="G29" s="2"/>
    </row>
    <row r="30" spans="1:8" ht="15" customHeight="1" x14ac:dyDescent="0.25">
      <c r="A30" s="15" t="s">
        <v>16</v>
      </c>
      <c r="B30" s="1">
        <f t="shared" si="1"/>
        <v>49</v>
      </c>
      <c r="C30" s="10">
        <v>63.3</v>
      </c>
      <c r="D30" s="1">
        <v>16</v>
      </c>
      <c r="E30" s="1">
        <v>18</v>
      </c>
      <c r="F30" s="1">
        <v>15</v>
      </c>
      <c r="G30" s="1"/>
    </row>
    <row r="31" spans="1:8" ht="15" customHeight="1" x14ac:dyDescent="0.25">
      <c r="A31" s="16" t="s">
        <v>17</v>
      </c>
      <c r="B31" s="3">
        <f t="shared" si="1"/>
        <v>23</v>
      </c>
      <c r="C31" s="11">
        <v>109.1</v>
      </c>
      <c r="D31" s="3">
        <v>8</v>
      </c>
      <c r="E31" s="3">
        <v>8</v>
      </c>
      <c r="F31" s="3">
        <v>7</v>
      </c>
      <c r="G31" s="3"/>
    </row>
    <row r="32" spans="1:8" ht="15" customHeight="1" x14ac:dyDescent="0.25">
      <c r="A32" s="17" t="s">
        <v>21</v>
      </c>
      <c r="B32" s="4">
        <f t="shared" si="1"/>
        <v>26</v>
      </c>
      <c r="C32" s="12">
        <v>36.799999999999997</v>
      </c>
      <c r="D32" s="4">
        <v>8</v>
      </c>
      <c r="E32" s="4">
        <v>10</v>
      </c>
      <c r="F32" s="4">
        <v>8</v>
      </c>
      <c r="G32" s="4"/>
    </row>
    <row r="33" spans="1:8" ht="15" customHeight="1" x14ac:dyDescent="0.25">
      <c r="A33" s="18" t="s">
        <v>20</v>
      </c>
      <c r="B33" s="2">
        <f t="shared" si="1"/>
        <v>33</v>
      </c>
      <c r="C33" s="9">
        <v>-34</v>
      </c>
      <c r="D33" s="2">
        <v>9</v>
      </c>
      <c r="E33" s="2">
        <v>17</v>
      </c>
      <c r="F33" s="2">
        <v>7</v>
      </c>
      <c r="G33" s="2"/>
    </row>
    <row r="34" spans="1:8" ht="15" customHeight="1" x14ac:dyDescent="0.25">
      <c r="A34" s="15" t="s">
        <v>19</v>
      </c>
      <c r="B34" s="1">
        <f t="shared" si="1"/>
        <v>36</v>
      </c>
      <c r="C34" s="10">
        <v>-54.4</v>
      </c>
      <c r="D34" s="1">
        <v>15</v>
      </c>
      <c r="E34" s="1">
        <v>14</v>
      </c>
      <c r="F34" s="1">
        <v>7</v>
      </c>
      <c r="G34" s="1"/>
    </row>
    <row r="35" spans="1:8" ht="15" customHeight="1" x14ac:dyDescent="0.25">
      <c r="A35" s="16" t="s">
        <v>18</v>
      </c>
      <c r="B35" s="3">
        <f t="shared" si="1"/>
        <v>11</v>
      </c>
      <c r="C35" s="11">
        <v>-64.5</v>
      </c>
      <c r="D35" s="3">
        <v>5</v>
      </c>
      <c r="E35" s="3">
        <v>1</v>
      </c>
      <c r="F35" s="3">
        <v>5</v>
      </c>
      <c r="G35" s="3"/>
    </row>
    <row r="36" spans="1:8" ht="15" customHeight="1" x14ac:dyDescent="0.25">
      <c r="A36" s="15" t="s">
        <v>23</v>
      </c>
      <c r="B36" s="1">
        <f t="shared" si="1"/>
        <v>449</v>
      </c>
      <c r="C36" s="10">
        <v>29.4</v>
      </c>
      <c r="D36" s="1">
        <v>116</v>
      </c>
      <c r="E36" s="1">
        <v>169</v>
      </c>
      <c r="F36" s="1">
        <v>164</v>
      </c>
      <c r="G36" s="1"/>
    </row>
    <row r="37" spans="1:8" ht="15" customHeight="1" x14ac:dyDescent="0.25">
      <c r="A37" s="13" t="s">
        <v>22</v>
      </c>
      <c r="B37" s="2">
        <f t="shared" si="1"/>
        <v>28</v>
      </c>
      <c r="C37" s="9">
        <v>40</v>
      </c>
      <c r="D37" s="2">
        <v>11</v>
      </c>
      <c r="E37" s="2">
        <v>8</v>
      </c>
      <c r="F37" s="2">
        <v>9</v>
      </c>
      <c r="G37" s="2"/>
    </row>
    <row r="38" spans="1:8" ht="15" customHeight="1" x14ac:dyDescent="0.25">
      <c r="A38" s="15" t="s">
        <v>3</v>
      </c>
      <c r="B38" s="1">
        <f t="shared" si="1"/>
        <v>22</v>
      </c>
      <c r="C38" s="10">
        <v>-12</v>
      </c>
      <c r="D38" s="1">
        <v>9</v>
      </c>
      <c r="E38" s="1">
        <v>7</v>
      </c>
      <c r="F38" s="1">
        <v>6</v>
      </c>
      <c r="G38" s="1"/>
    </row>
    <row r="39" spans="1:8" ht="15" customHeight="1" x14ac:dyDescent="0.25">
      <c r="A39" s="13" t="s">
        <v>8</v>
      </c>
      <c r="B39" s="2">
        <f t="shared" si="1"/>
        <v>1282</v>
      </c>
      <c r="C39" s="9">
        <v>20.100000000000001</v>
      </c>
      <c r="D39" s="2">
        <v>421</v>
      </c>
      <c r="E39" s="2">
        <v>462</v>
      </c>
      <c r="F39" s="2">
        <v>399</v>
      </c>
      <c r="G39" s="2"/>
      <c r="H39" s="5"/>
    </row>
    <row r="40" spans="1:8" ht="20.100000000000001" customHeight="1" x14ac:dyDescent="0.25">
      <c r="A40" s="15" t="s">
        <v>24</v>
      </c>
      <c r="B40" s="1">
        <f t="shared" si="1"/>
        <v>160</v>
      </c>
      <c r="C40" s="10">
        <v>24</v>
      </c>
      <c r="D40" s="1">
        <f>D41+D42</f>
        <v>42</v>
      </c>
      <c r="E40" s="1">
        <v>50</v>
      </c>
      <c r="F40" s="1">
        <v>68</v>
      </c>
      <c r="G40" s="1"/>
    </row>
    <row r="41" spans="1:8" ht="15" customHeight="1" x14ac:dyDescent="0.25">
      <c r="A41" s="16" t="s">
        <v>25</v>
      </c>
      <c r="B41" s="2">
        <f t="shared" si="1"/>
        <v>149</v>
      </c>
      <c r="C41" s="9">
        <v>22.1</v>
      </c>
      <c r="D41" s="2">
        <v>37</v>
      </c>
      <c r="E41" s="2">
        <v>47</v>
      </c>
      <c r="F41" s="2">
        <v>65</v>
      </c>
      <c r="G41" s="2"/>
    </row>
    <row r="42" spans="1:8" ht="15" customHeight="1" x14ac:dyDescent="0.25">
      <c r="A42" s="20" t="s">
        <v>26</v>
      </c>
      <c r="B42" s="1">
        <f t="shared" si="1"/>
        <v>11</v>
      </c>
      <c r="C42" s="10">
        <v>57.1</v>
      </c>
      <c r="D42" s="1">
        <v>5</v>
      </c>
      <c r="E42" s="1">
        <v>3</v>
      </c>
      <c r="F42" s="1">
        <v>3</v>
      </c>
      <c r="G42" s="1"/>
    </row>
    <row r="43" spans="1:8" ht="24.95" customHeight="1" x14ac:dyDescent="0.25">
      <c r="A43" s="24" t="s">
        <v>0</v>
      </c>
      <c r="B43" s="25" t="s">
        <v>9</v>
      </c>
      <c r="C43" s="26"/>
      <c r="D43" s="26"/>
      <c r="E43" s="26"/>
      <c r="F43" s="26"/>
      <c r="G43" s="27"/>
    </row>
    <row r="44" spans="1:8" ht="24.95" customHeight="1" x14ac:dyDescent="0.25">
      <c r="A44" s="24"/>
      <c r="B44" s="7" t="s">
        <v>2</v>
      </c>
      <c r="C44" s="7" t="s">
        <v>34</v>
      </c>
      <c r="D44" s="8" t="s">
        <v>29</v>
      </c>
      <c r="E44" s="8" t="s">
        <v>30</v>
      </c>
      <c r="F44" s="8" t="s">
        <v>31</v>
      </c>
      <c r="G44" s="8" t="s">
        <v>32</v>
      </c>
    </row>
    <row r="45" spans="1:8" ht="15" customHeight="1" x14ac:dyDescent="0.25">
      <c r="A45" s="14" t="s">
        <v>4</v>
      </c>
      <c r="B45" s="1">
        <f t="shared" ref="B45:B63" si="2">SUM(D45:G45)</f>
        <v>585</v>
      </c>
      <c r="C45" s="10">
        <v>8.9</v>
      </c>
      <c r="D45" s="1">
        <f>D46+D61</f>
        <v>190</v>
      </c>
      <c r="E45" s="1">
        <v>201</v>
      </c>
      <c r="F45" s="1">
        <v>194</v>
      </c>
      <c r="G45" s="1"/>
    </row>
    <row r="46" spans="1:8" ht="15" customHeight="1" x14ac:dyDescent="0.25">
      <c r="A46" s="13" t="s">
        <v>11</v>
      </c>
      <c r="B46" s="2">
        <f t="shared" si="2"/>
        <v>443</v>
      </c>
      <c r="C46" s="9">
        <v>3.7</v>
      </c>
      <c r="D46" s="2">
        <f>D47+D48+D49+D50+D51+D54+D55+D57+D58+D59+D60</f>
        <v>144</v>
      </c>
      <c r="E46" s="2">
        <v>142</v>
      </c>
      <c r="F46" s="2">
        <v>157</v>
      </c>
      <c r="G46" s="2"/>
    </row>
    <row r="47" spans="1:8" ht="15" customHeight="1" x14ac:dyDescent="0.25">
      <c r="A47" s="15" t="s">
        <v>12</v>
      </c>
      <c r="B47" s="1">
        <f t="shared" si="2"/>
        <v>0</v>
      </c>
      <c r="C47" s="10">
        <v>-100</v>
      </c>
      <c r="D47" s="1">
        <v>0</v>
      </c>
      <c r="E47" s="1">
        <v>0</v>
      </c>
      <c r="F47" s="1">
        <v>0</v>
      </c>
      <c r="G47" s="1"/>
    </row>
    <row r="48" spans="1:8" ht="15" customHeight="1" x14ac:dyDescent="0.25">
      <c r="A48" s="13" t="s">
        <v>13</v>
      </c>
      <c r="B48" s="2">
        <f t="shared" si="2"/>
        <v>0</v>
      </c>
      <c r="C48" s="9">
        <v>0</v>
      </c>
      <c r="D48" s="2">
        <v>0</v>
      </c>
      <c r="E48" s="2">
        <v>0</v>
      </c>
      <c r="F48" s="2">
        <v>0</v>
      </c>
      <c r="G48" s="2"/>
    </row>
    <row r="49" spans="1:8" ht="15" customHeight="1" x14ac:dyDescent="0.25">
      <c r="A49" s="15" t="s">
        <v>14</v>
      </c>
      <c r="B49" s="1">
        <f t="shared" si="2"/>
        <v>13</v>
      </c>
      <c r="C49" s="10">
        <v>8.3000000000000007</v>
      </c>
      <c r="D49" s="1">
        <v>3</v>
      </c>
      <c r="E49" s="1">
        <v>6</v>
      </c>
      <c r="F49" s="1">
        <v>4</v>
      </c>
      <c r="G49" s="1"/>
    </row>
    <row r="50" spans="1:8" ht="15" customHeight="1" x14ac:dyDescent="0.25">
      <c r="A50" s="13" t="s">
        <v>15</v>
      </c>
      <c r="B50" s="2">
        <f t="shared" si="2"/>
        <v>0</v>
      </c>
      <c r="C50" s="9">
        <v>0</v>
      </c>
      <c r="D50" s="2">
        <v>0</v>
      </c>
      <c r="E50" s="2">
        <v>0</v>
      </c>
      <c r="F50" s="2">
        <v>0</v>
      </c>
      <c r="G50" s="2"/>
    </row>
    <row r="51" spans="1:8" ht="15" customHeight="1" x14ac:dyDescent="0.25">
      <c r="A51" s="15" t="s">
        <v>16</v>
      </c>
      <c r="B51" s="1">
        <f t="shared" si="2"/>
        <v>17</v>
      </c>
      <c r="C51" s="10">
        <v>112.5</v>
      </c>
      <c r="D51" s="1">
        <v>11</v>
      </c>
      <c r="E51" s="1">
        <v>5</v>
      </c>
      <c r="F51" s="1">
        <v>1</v>
      </c>
      <c r="G51" s="1"/>
    </row>
    <row r="52" spans="1:8" ht="15" customHeight="1" x14ac:dyDescent="0.25">
      <c r="A52" s="16" t="s">
        <v>17</v>
      </c>
      <c r="B52" s="3">
        <f t="shared" si="2"/>
        <v>4</v>
      </c>
      <c r="C52" s="11">
        <v>33.299999999999997</v>
      </c>
      <c r="D52" s="3">
        <v>4</v>
      </c>
      <c r="E52" s="3">
        <v>0</v>
      </c>
      <c r="F52" s="3">
        <v>0</v>
      </c>
      <c r="G52" s="3"/>
    </row>
    <row r="53" spans="1:8" ht="15" customHeight="1" x14ac:dyDescent="0.25">
      <c r="A53" s="17" t="s">
        <v>21</v>
      </c>
      <c r="B53" s="4">
        <f t="shared" si="2"/>
        <v>13</v>
      </c>
      <c r="C53" s="12">
        <v>160</v>
      </c>
      <c r="D53" s="4">
        <v>7</v>
      </c>
      <c r="E53" s="4">
        <v>5</v>
      </c>
      <c r="F53" s="4">
        <v>1</v>
      </c>
      <c r="G53" s="4"/>
    </row>
    <row r="54" spans="1:8" ht="15" customHeight="1" x14ac:dyDescent="0.25">
      <c r="A54" s="18" t="s">
        <v>20</v>
      </c>
      <c r="B54" s="2">
        <f t="shared" si="2"/>
        <v>1</v>
      </c>
      <c r="C54" s="9">
        <v>-80</v>
      </c>
      <c r="D54" s="2">
        <v>0</v>
      </c>
      <c r="E54" s="2">
        <v>1</v>
      </c>
      <c r="F54" s="2">
        <v>0</v>
      </c>
      <c r="G54" s="2"/>
    </row>
    <row r="55" spans="1:8" ht="15" customHeight="1" x14ac:dyDescent="0.25">
      <c r="A55" s="15" t="s">
        <v>19</v>
      </c>
      <c r="B55" s="1">
        <f t="shared" si="2"/>
        <v>17</v>
      </c>
      <c r="C55" s="10">
        <v>-26.1</v>
      </c>
      <c r="D55" s="1">
        <v>2</v>
      </c>
      <c r="E55" s="1">
        <v>6</v>
      </c>
      <c r="F55" s="1">
        <v>9</v>
      </c>
      <c r="G55" s="1"/>
    </row>
    <row r="56" spans="1:8" ht="15" customHeight="1" x14ac:dyDescent="0.25">
      <c r="A56" s="16" t="s">
        <v>18</v>
      </c>
      <c r="B56" s="3">
        <f t="shared" si="2"/>
        <v>9</v>
      </c>
      <c r="C56" s="11">
        <v>-18.2</v>
      </c>
      <c r="D56" s="3">
        <v>2</v>
      </c>
      <c r="E56" s="3">
        <v>4</v>
      </c>
      <c r="F56" s="3">
        <v>3</v>
      </c>
      <c r="G56" s="3"/>
    </row>
    <row r="57" spans="1:8" ht="15" customHeight="1" x14ac:dyDescent="0.25">
      <c r="A57" s="15" t="s">
        <v>23</v>
      </c>
      <c r="B57" s="1">
        <f t="shared" si="2"/>
        <v>99</v>
      </c>
      <c r="C57" s="10">
        <v>37.5</v>
      </c>
      <c r="D57" s="1">
        <v>32</v>
      </c>
      <c r="E57" s="1">
        <v>27</v>
      </c>
      <c r="F57" s="1">
        <v>40</v>
      </c>
      <c r="G57" s="1"/>
    </row>
    <row r="58" spans="1:8" ht="15" customHeight="1" x14ac:dyDescent="0.25">
      <c r="A58" s="13" t="s">
        <v>22</v>
      </c>
      <c r="B58" s="2">
        <f t="shared" si="2"/>
        <v>3</v>
      </c>
      <c r="C58" s="9">
        <v>100</v>
      </c>
      <c r="D58" s="2">
        <v>0</v>
      </c>
      <c r="E58" s="2">
        <v>1</v>
      </c>
      <c r="F58" s="2">
        <v>2</v>
      </c>
      <c r="G58" s="2"/>
    </row>
    <row r="59" spans="1:8" ht="15" customHeight="1" x14ac:dyDescent="0.25">
      <c r="A59" s="15" t="s">
        <v>3</v>
      </c>
      <c r="B59" s="1">
        <f t="shared" si="2"/>
        <v>10</v>
      </c>
      <c r="C59" s="10">
        <v>11.1</v>
      </c>
      <c r="D59" s="1">
        <v>5</v>
      </c>
      <c r="E59" s="1">
        <v>5</v>
      </c>
      <c r="F59" s="1">
        <v>0</v>
      </c>
      <c r="G59" s="1"/>
    </row>
    <row r="60" spans="1:8" ht="15" customHeight="1" x14ac:dyDescent="0.25">
      <c r="A60" s="13" t="s">
        <v>8</v>
      </c>
      <c r="B60" s="2">
        <f t="shared" si="2"/>
        <v>283</v>
      </c>
      <c r="C60" s="9">
        <v>-4.7</v>
      </c>
      <c r="D60" s="2">
        <v>91</v>
      </c>
      <c r="E60" s="2">
        <v>91</v>
      </c>
      <c r="F60" s="2">
        <v>101</v>
      </c>
      <c r="G60" s="2"/>
      <c r="H60" s="6"/>
    </row>
    <row r="61" spans="1:8" ht="20.100000000000001" customHeight="1" x14ac:dyDescent="0.25">
      <c r="A61" s="15" t="s">
        <v>24</v>
      </c>
      <c r="B61" s="1">
        <f t="shared" si="2"/>
        <v>142</v>
      </c>
      <c r="C61" s="10">
        <v>29.1</v>
      </c>
      <c r="D61" s="1">
        <v>46</v>
      </c>
      <c r="E61" s="1">
        <v>59</v>
      </c>
      <c r="F61" s="1">
        <v>37</v>
      </c>
      <c r="G61" s="1"/>
    </row>
    <row r="62" spans="1:8" ht="15" customHeight="1" x14ac:dyDescent="0.25">
      <c r="A62" s="13" t="s">
        <v>25</v>
      </c>
      <c r="B62" s="2">
        <f t="shared" si="2"/>
        <v>130</v>
      </c>
      <c r="C62" s="9">
        <v>22.6</v>
      </c>
      <c r="D62" s="2">
        <v>44</v>
      </c>
      <c r="E62" s="2">
        <v>49</v>
      </c>
      <c r="F62" s="2">
        <v>37</v>
      </c>
      <c r="G62" s="2"/>
    </row>
    <row r="63" spans="1:8" ht="15" customHeight="1" x14ac:dyDescent="0.25">
      <c r="A63" s="15" t="s">
        <v>26</v>
      </c>
      <c r="B63" s="1">
        <f t="shared" si="2"/>
        <v>12</v>
      </c>
      <c r="C63" s="10">
        <v>200</v>
      </c>
      <c r="D63" s="1">
        <v>2</v>
      </c>
      <c r="E63" s="1">
        <v>10</v>
      </c>
      <c r="F63" s="1">
        <v>0</v>
      </c>
      <c r="G63" s="1"/>
    </row>
    <row r="64" spans="1:8" ht="21.6" customHeight="1" x14ac:dyDescent="0.25">
      <c r="A64" s="24" t="s">
        <v>0</v>
      </c>
      <c r="B64" s="25" t="s">
        <v>6</v>
      </c>
      <c r="C64" s="26"/>
      <c r="D64" s="26"/>
      <c r="E64" s="26"/>
      <c r="F64" s="26"/>
      <c r="G64" s="27"/>
    </row>
    <row r="65" spans="1:7" ht="24" customHeight="1" x14ac:dyDescent="0.25">
      <c r="A65" s="24"/>
      <c r="B65" s="7" t="s">
        <v>2</v>
      </c>
      <c r="C65" s="7" t="s">
        <v>34</v>
      </c>
      <c r="D65" s="8" t="s">
        <v>29</v>
      </c>
      <c r="E65" s="8" t="s">
        <v>30</v>
      </c>
      <c r="F65" s="8" t="s">
        <v>31</v>
      </c>
      <c r="G65" s="8" t="s">
        <v>32</v>
      </c>
    </row>
    <row r="66" spans="1:7" ht="15" customHeight="1" x14ac:dyDescent="0.25">
      <c r="A66" s="14" t="s">
        <v>4</v>
      </c>
      <c r="B66" s="1">
        <f t="shared" ref="B66:B67" si="3">SUM(D66:G66)</f>
        <v>1071</v>
      </c>
      <c r="C66" s="10">
        <v>-4.7</v>
      </c>
      <c r="D66" s="1">
        <f>D67+D82</f>
        <v>335</v>
      </c>
      <c r="E66" s="1">
        <v>323</v>
      </c>
      <c r="F66" s="1">
        <v>413</v>
      </c>
      <c r="G66" s="1"/>
    </row>
    <row r="67" spans="1:7" ht="15" customHeight="1" x14ac:dyDescent="0.25">
      <c r="A67" s="13" t="s">
        <v>11</v>
      </c>
      <c r="B67" s="2">
        <f t="shared" si="3"/>
        <v>911</v>
      </c>
      <c r="C67" s="9">
        <v>-3.7</v>
      </c>
      <c r="D67" s="2">
        <f>D68+D69+D70+D71+D72+D75+D76+D78+D79+D80+D81</f>
        <v>274</v>
      </c>
      <c r="E67" s="2">
        <v>284</v>
      </c>
      <c r="F67" s="2">
        <v>353</v>
      </c>
      <c r="G67" s="2"/>
    </row>
    <row r="68" spans="1:7" ht="15" customHeight="1" x14ac:dyDescent="0.25">
      <c r="A68" s="15" t="s">
        <v>12</v>
      </c>
      <c r="B68" s="1">
        <f>SUM(D68:G68)</f>
        <v>0</v>
      </c>
      <c r="C68" s="10">
        <v>-100</v>
      </c>
      <c r="D68" s="1">
        <v>0</v>
      </c>
      <c r="E68" s="1">
        <v>0</v>
      </c>
      <c r="F68" s="1">
        <v>0</v>
      </c>
      <c r="G68" s="1"/>
    </row>
    <row r="69" spans="1:7" ht="15" customHeight="1" x14ac:dyDescent="0.25">
      <c r="A69" s="13" t="s">
        <v>13</v>
      </c>
      <c r="B69" s="2">
        <f>SUM(D69:F69)</f>
        <v>0</v>
      </c>
      <c r="C69" s="9">
        <v>0</v>
      </c>
      <c r="D69" s="2">
        <v>0</v>
      </c>
      <c r="E69" s="2">
        <v>0</v>
      </c>
      <c r="F69" s="2">
        <v>0</v>
      </c>
      <c r="G69" s="2"/>
    </row>
    <row r="70" spans="1:7" ht="15" customHeight="1" x14ac:dyDescent="0.25">
      <c r="A70" s="15" t="s">
        <v>14</v>
      </c>
      <c r="B70" s="1">
        <f>SUM(D70:G70)</f>
        <v>0</v>
      </c>
      <c r="C70" s="10">
        <v>-47.6</v>
      </c>
      <c r="D70" s="1">
        <v>3</v>
      </c>
      <c r="E70" s="1">
        <v>2</v>
      </c>
      <c r="F70" s="1">
        <v>-5</v>
      </c>
      <c r="G70" s="1"/>
    </row>
    <row r="71" spans="1:7" x14ac:dyDescent="0.25">
      <c r="A71" s="13" t="s">
        <v>15</v>
      </c>
      <c r="B71" s="2">
        <v>0</v>
      </c>
      <c r="C71" s="9">
        <v>0</v>
      </c>
      <c r="D71" s="2">
        <v>0</v>
      </c>
      <c r="E71" s="2">
        <v>0</v>
      </c>
      <c r="F71" s="2">
        <v>16</v>
      </c>
      <c r="G71" s="2"/>
    </row>
    <row r="72" spans="1:7" x14ac:dyDescent="0.25">
      <c r="A72" s="15" t="s">
        <v>16</v>
      </c>
      <c r="B72" s="1">
        <f t="shared" ref="B72:B84" si="4">SUM(D72:G72)</f>
        <v>2</v>
      </c>
      <c r="C72" s="10">
        <v>14.3</v>
      </c>
      <c r="D72" s="1">
        <v>4</v>
      </c>
      <c r="E72" s="1">
        <v>5</v>
      </c>
      <c r="F72" s="1">
        <v>-7</v>
      </c>
      <c r="G72" s="1"/>
    </row>
    <row r="73" spans="1:7" x14ac:dyDescent="0.25">
      <c r="A73" s="16" t="s">
        <v>17</v>
      </c>
      <c r="B73" s="3">
        <f t="shared" si="4"/>
        <v>14</v>
      </c>
      <c r="C73" s="11">
        <v>100</v>
      </c>
      <c r="D73" s="3">
        <v>2</v>
      </c>
      <c r="E73" s="3">
        <v>0</v>
      </c>
      <c r="F73" s="3">
        <v>12</v>
      </c>
      <c r="G73" s="3"/>
    </row>
    <row r="74" spans="1:7" x14ac:dyDescent="0.25">
      <c r="A74" s="17" t="s">
        <v>21</v>
      </c>
      <c r="B74" s="4">
        <f t="shared" si="4"/>
        <v>11</v>
      </c>
      <c r="C74" s="12">
        <v>0</v>
      </c>
      <c r="D74" s="4">
        <v>2</v>
      </c>
      <c r="E74" s="4">
        <v>5</v>
      </c>
      <c r="F74" s="4">
        <v>4</v>
      </c>
      <c r="G74" s="4"/>
    </row>
    <row r="75" spans="1:7" x14ac:dyDescent="0.25">
      <c r="A75" s="18" t="s">
        <v>20</v>
      </c>
      <c r="B75" s="2">
        <f t="shared" si="4"/>
        <v>23</v>
      </c>
      <c r="C75" s="9">
        <v>-69.400000000000006</v>
      </c>
      <c r="D75" s="2">
        <v>4</v>
      </c>
      <c r="E75" s="2">
        <v>5</v>
      </c>
      <c r="F75" s="2">
        <v>14</v>
      </c>
      <c r="G75" s="2"/>
    </row>
    <row r="76" spans="1:7" x14ac:dyDescent="0.25">
      <c r="A76" s="15" t="s">
        <v>19</v>
      </c>
      <c r="B76" s="1">
        <f t="shared" si="4"/>
        <v>13</v>
      </c>
      <c r="C76" s="10">
        <v>-36.1</v>
      </c>
      <c r="D76" s="1">
        <v>5</v>
      </c>
      <c r="E76" s="1">
        <v>9</v>
      </c>
      <c r="F76" s="1">
        <v>-1</v>
      </c>
      <c r="G76" s="1"/>
    </row>
    <row r="77" spans="1:7" x14ac:dyDescent="0.25">
      <c r="A77" s="16" t="s">
        <v>18</v>
      </c>
      <c r="B77" s="3">
        <f t="shared" si="4"/>
        <v>400</v>
      </c>
      <c r="C77" s="11">
        <v>-23.5</v>
      </c>
      <c r="D77" s="3">
        <v>3</v>
      </c>
      <c r="E77" s="3">
        <v>5</v>
      </c>
      <c r="F77" s="3">
        <v>392</v>
      </c>
      <c r="G77" s="3"/>
    </row>
    <row r="78" spans="1:7" x14ac:dyDescent="0.25">
      <c r="A78" s="15" t="s">
        <v>23</v>
      </c>
      <c r="B78" s="1">
        <f t="shared" si="4"/>
        <v>400</v>
      </c>
      <c r="C78" s="10">
        <v>15.3</v>
      </c>
      <c r="D78" s="1">
        <v>122</v>
      </c>
      <c r="E78" s="1">
        <v>109</v>
      </c>
      <c r="F78" s="1">
        <v>169</v>
      </c>
      <c r="G78" s="1"/>
    </row>
    <row r="79" spans="1:7" x14ac:dyDescent="0.25">
      <c r="A79" s="13" t="s">
        <v>22</v>
      </c>
      <c r="B79" s="2">
        <f t="shared" si="4"/>
        <v>4</v>
      </c>
      <c r="C79" s="9">
        <v>33.299999999999997</v>
      </c>
      <c r="D79" s="2">
        <v>0</v>
      </c>
      <c r="E79" s="2">
        <v>0</v>
      </c>
      <c r="F79" s="2">
        <v>4</v>
      </c>
      <c r="G79" s="2"/>
    </row>
    <row r="80" spans="1:7" x14ac:dyDescent="0.25">
      <c r="A80" s="15" t="s">
        <v>3</v>
      </c>
      <c r="B80" s="1">
        <f t="shared" si="4"/>
        <v>2</v>
      </c>
      <c r="C80" s="10">
        <v>-50</v>
      </c>
      <c r="D80" s="1">
        <v>1</v>
      </c>
      <c r="E80" s="1">
        <v>0</v>
      </c>
      <c r="F80" s="1">
        <v>1</v>
      </c>
      <c r="G80" s="1"/>
    </row>
    <row r="81" spans="1:8" x14ac:dyDescent="0.25">
      <c r="A81" s="13" t="s">
        <v>8</v>
      </c>
      <c r="B81" s="2">
        <f t="shared" si="4"/>
        <v>444</v>
      </c>
      <c r="C81" s="9">
        <v>-8.3000000000000007</v>
      </c>
      <c r="D81" s="2">
        <v>135</v>
      </c>
      <c r="E81" s="2">
        <v>154</v>
      </c>
      <c r="F81" s="2">
        <v>155</v>
      </c>
      <c r="G81" s="2"/>
      <c r="H81" s="5"/>
    </row>
    <row r="82" spans="1:8" ht="19.899999999999999" customHeight="1" x14ac:dyDescent="0.25">
      <c r="A82" s="15" t="s">
        <v>24</v>
      </c>
      <c r="B82" s="1">
        <f t="shared" si="4"/>
        <v>160</v>
      </c>
      <c r="C82" s="10">
        <v>-10.1</v>
      </c>
      <c r="D82" s="1">
        <f>D83+D84</f>
        <v>61</v>
      </c>
      <c r="E82" s="1">
        <v>39</v>
      </c>
      <c r="F82" s="1">
        <v>60</v>
      </c>
      <c r="G82" s="1"/>
    </row>
    <row r="83" spans="1:8" ht="15" customHeight="1" x14ac:dyDescent="0.25">
      <c r="A83" s="13" t="s">
        <v>25</v>
      </c>
      <c r="B83" s="2">
        <f t="shared" si="4"/>
        <v>150</v>
      </c>
      <c r="C83" s="9">
        <v>-9.1</v>
      </c>
      <c r="D83" s="2">
        <v>59</v>
      </c>
      <c r="E83" s="2">
        <v>34</v>
      </c>
      <c r="F83" s="2">
        <v>57</v>
      </c>
      <c r="G83" s="2"/>
    </row>
    <row r="84" spans="1:8" ht="15" customHeight="1" x14ac:dyDescent="0.25">
      <c r="A84" s="15" t="s">
        <v>26</v>
      </c>
      <c r="B84" s="1">
        <f t="shared" si="4"/>
        <v>10</v>
      </c>
      <c r="C84" s="10">
        <v>-23.1</v>
      </c>
      <c r="D84" s="1">
        <v>2</v>
      </c>
      <c r="E84" s="1">
        <v>5</v>
      </c>
      <c r="F84" s="1">
        <v>3</v>
      </c>
      <c r="G84" s="1"/>
    </row>
    <row r="86" spans="1:8" ht="22.15" customHeight="1" x14ac:dyDescent="0.25">
      <c r="A86" s="21" t="s">
        <v>28</v>
      </c>
      <c r="B86" s="21"/>
      <c r="C86" s="21"/>
      <c r="D86" s="21"/>
      <c r="E86" s="21"/>
      <c r="F86" s="21"/>
      <c r="G86" s="21"/>
    </row>
    <row r="87" spans="1:8" ht="25.5" customHeight="1" x14ac:dyDescent="0.25">
      <c r="A87" s="22" t="s">
        <v>10</v>
      </c>
      <c r="B87" s="22"/>
      <c r="C87" s="22"/>
      <c r="D87" s="22"/>
      <c r="E87" s="22"/>
      <c r="F87" s="22"/>
      <c r="G87" s="22"/>
    </row>
    <row r="88" spans="1:8" ht="14.45" customHeight="1" x14ac:dyDescent="0.25">
      <c r="A88" s="28" t="s">
        <v>33</v>
      </c>
      <c r="B88" s="28"/>
      <c r="C88" s="28"/>
      <c r="D88" s="28"/>
      <c r="E88" s="28"/>
      <c r="F88" s="28"/>
      <c r="G88" s="28"/>
    </row>
    <row r="89" spans="1:8" x14ac:dyDescent="0.25">
      <c r="A89" s="23" t="s">
        <v>7</v>
      </c>
      <c r="B89" s="23"/>
      <c r="C89" s="23"/>
      <c r="D89" s="23"/>
      <c r="E89" s="23"/>
      <c r="F89" s="23"/>
      <c r="G89" s="23"/>
    </row>
  </sheetData>
  <mergeCells count="12">
    <mergeCell ref="A86:G86"/>
    <mergeCell ref="A87:G87"/>
    <mergeCell ref="A89:G89"/>
    <mergeCell ref="A1:A2"/>
    <mergeCell ref="B1:G1"/>
    <mergeCell ref="A22:A23"/>
    <mergeCell ref="B22:G22"/>
    <mergeCell ref="A43:A44"/>
    <mergeCell ref="B43:G43"/>
    <mergeCell ref="A64:A65"/>
    <mergeCell ref="B64:G64"/>
    <mergeCell ref="A88:G88"/>
  </mergeCells>
  <hyperlinks>
    <hyperlink ref="A87:G87" r:id="rId1" display="FUENTE: Ministerio del Interior. Se computan datos provenientes de las Fuerzas y Cuerpos de  Seguridad del Estado, policías autonómicas y policías locales que  proporcionan datos al Sistema Estadístico de Criminalidad. " xr:uid="{00000000-0004-0000-0000-000000000000}"/>
  </hyperlinks>
  <pageMargins left="0.7" right="0.7" top="0.75" bottom="0.75" header="0.3" footer="0.3"/>
  <pageSetup paperSize="9" scale="51" orientation="portrait" r:id="rId2"/>
  <ignoredErrors>
    <ignoredError sqref="B5:B17 B26:B38 B68 B70:B80" formulaRange="1"/>
    <ignoredError sqref="B69" formula="1" formulaRange="1"/>
  </ignoredErrors>
  <webPublishItems count="2">
    <webPublishItem id="1860" divId="Criminalidad 3T_1860" sourceType="sheet" destinationFile="C:\Users\PC\Downloads\Criminalidad_2024_utJQ1Mv.htm"/>
    <webPublishItem id="2271" divId="Criminalidad_2024_utJQ1Mv_2271" sourceType="range" sourceRef="A1:G89" destinationFile="C:\Users\PC\Downloads\Criminalidad_2024_utJQ1Mv_CrUOO9H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2022-12-19T11:53:53Z</dcterms:created>
  <dcterms:modified xsi:type="dcterms:W3CDTF">2024-12-20T11:28:03Z</dcterms:modified>
</cp:coreProperties>
</file>